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mc:AlternateContent xmlns:mc="http://schemas.openxmlformats.org/markup-compatibility/2006">
    <mc:Choice Requires="x15">
      <x15ac:absPath xmlns:x15ac="http://schemas.microsoft.com/office/spreadsheetml/2010/11/ac" url="D:\Documents and Settings\Sergey\Архив текучки\Отчеты о работе ЦОД\2016\"/>
    </mc:Choice>
  </mc:AlternateContent>
  <bookViews>
    <workbookView xWindow="0" yWindow="0" windowWidth="24000" windowHeight="7992"/>
  </bookViews>
  <sheets>
    <sheet name="Лист1" sheetId="1" r:id="rId1"/>
  </sheets>
  <calcPr calcId="171026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C35" i="1" l="1"/>
  <c r="D35" i="1" s="1"/>
  <c r="C34" i="1"/>
  <c r="D34" i="1" s="1"/>
  <c r="D31" i="1"/>
  <c r="D30" i="1"/>
  <c r="D29" i="1"/>
  <c r="D28" i="1"/>
  <c r="D27" i="1"/>
  <c r="D26" i="1"/>
  <c r="D25" i="1"/>
  <c r="D24" i="1"/>
  <c r="D23" i="1"/>
  <c r="D22" i="1"/>
  <c r="D21" i="1"/>
  <c r="D20" i="1"/>
  <c r="D7" i="1"/>
  <c r="D6" i="1"/>
  <c r="C16" i="1"/>
  <c r="D12" i="1"/>
  <c r="D11" i="1"/>
  <c r="D10" i="1"/>
  <c r="D9" i="1"/>
  <c r="D8" i="1"/>
  <c r="B127" i="1" l="1"/>
  <c r="C134" i="1"/>
  <c r="B33" i="1"/>
  <c r="B15" i="1" l="1"/>
  <c r="D16" i="1" s="1"/>
  <c r="B19" i="1"/>
  <c r="B5" i="1"/>
  <c r="C109" i="1"/>
  <c r="C110" i="1"/>
  <c r="C111" i="1"/>
  <c r="C108" i="1"/>
  <c r="C103" i="1"/>
  <c r="C104" i="1"/>
  <c r="C105" i="1"/>
  <c r="C102" i="1"/>
  <c r="C97" i="1"/>
  <c r="C98" i="1"/>
  <c r="C96" i="1"/>
  <c r="C91" i="1"/>
  <c r="C92" i="1"/>
  <c r="C90" i="1"/>
  <c r="C85" i="1"/>
  <c r="C86" i="1"/>
  <c r="C84" i="1"/>
  <c r="C79" i="1"/>
  <c r="C80" i="1"/>
  <c r="C78" i="1"/>
  <c r="C73" i="1"/>
  <c r="C74" i="1"/>
  <c r="C72" i="1"/>
  <c r="C67" i="1"/>
  <c r="C68" i="1"/>
  <c r="C66" i="1"/>
  <c r="C61" i="1"/>
  <c r="C62" i="1"/>
  <c r="C60" i="1"/>
  <c r="C55" i="1"/>
  <c r="C56" i="1"/>
  <c r="C54" i="1"/>
  <c r="C49" i="1"/>
  <c r="C50" i="1"/>
  <c r="C48" i="1"/>
  <c r="C43" i="1"/>
  <c r="C44" i="1"/>
  <c r="C42" i="1"/>
  <c r="B148" i="1"/>
  <c r="C19" i="1"/>
  <c r="B133" i="1" s="1"/>
  <c r="C15" i="1"/>
  <c r="B129" i="1" s="1"/>
  <c r="B130" i="1" s="1"/>
  <c r="C5" i="1"/>
  <c r="B119" i="1" s="1"/>
  <c r="C127" i="1" s="1"/>
  <c r="D33" i="1" l="1"/>
  <c r="C148" i="1" s="1"/>
  <c r="D5" i="1"/>
  <c r="C119" i="1" s="1"/>
  <c r="C120" i="1" s="1"/>
  <c r="C121" i="1" s="1"/>
  <c r="C122" i="1" s="1"/>
  <c r="C123" i="1" s="1"/>
  <c r="C124" i="1" s="1"/>
  <c r="C125" i="1" s="1"/>
  <c r="C126" i="1" s="1"/>
  <c r="B142" i="1"/>
  <c r="B138" i="1"/>
  <c r="B134" i="1"/>
  <c r="B145" i="1"/>
  <c r="B141" i="1"/>
  <c r="B137" i="1"/>
  <c r="B144" i="1"/>
  <c r="B140" i="1"/>
  <c r="B136" i="1"/>
  <c r="B143" i="1"/>
  <c r="B139" i="1"/>
  <c r="B135" i="1"/>
  <c r="B150" i="1"/>
  <c r="B151" i="1" s="1"/>
  <c r="C151" i="1" s="1"/>
  <c r="D38" i="1" s="1"/>
  <c r="B149" i="1"/>
  <c r="D19" i="1"/>
  <c r="C133" i="1" s="1"/>
  <c r="D15" i="1"/>
  <c r="C129" i="1" s="1"/>
  <c r="C130" i="1" s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C149" i="1" l="1"/>
  <c r="C150" i="1" s="1"/>
  <c r="D37" i="1"/>
  <c r="B146" i="1"/>
  <c r="C146" i="1" s="1"/>
</calcChain>
</file>

<file path=xl/sharedStrings.xml><?xml version="1.0" encoding="utf-8"?>
<sst xmlns="http://schemas.openxmlformats.org/spreadsheetml/2006/main" count="129" uniqueCount="52">
  <si>
    <t>2016 год</t>
  </si>
  <si>
    <t>ГРАФИК РАБОТЫ ОБОРУДОВАНИЯ ЦКП</t>
  </si>
  <si>
    <t>Объем услуг</t>
  </si>
  <si>
    <t>ВК арх х86</t>
  </si>
  <si>
    <t>ВЦ</t>
  </si>
  <si>
    <t>ИХ</t>
  </si>
  <si>
    <t>ИПМТ</t>
  </si>
  <si>
    <t>ННЦМБ</t>
  </si>
  <si>
    <t>ИМ ХНЦ</t>
  </si>
  <si>
    <t>ТОГУ</t>
  </si>
  <si>
    <t>ИТИГ</t>
  </si>
  <si>
    <t>ВК Intel Xeon Phi</t>
  </si>
  <si>
    <t>Хабаровск</t>
  </si>
  <si>
    <t>ИПМ</t>
  </si>
  <si>
    <t>ИКИ</t>
  </si>
  <si>
    <t>ИМГиГ</t>
  </si>
  <si>
    <t>ИЭИ</t>
  </si>
  <si>
    <t>ИКАРП</t>
  </si>
  <si>
    <t>ИМиМ</t>
  </si>
  <si>
    <t>ИГД</t>
  </si>
  <si>
    <t xml:space="preserve">ИВТ СО </t>
  </si>
  <si>
    <t>ИГиП</t>
  </si>
  <si>
    <t>ИКИР</t>
  </si>
  <si>
    <t>Камчатка</t>
  </si>
  <si>
    <t>ИВИС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</si>
  <si>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</si>
  <si>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</si>
  <si>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</si>
  <si>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</si>
  <si>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</si>
  <si>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</si>
  <si>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</si>
  <si>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</si>
  <si>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</si>
  <si>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</si>
  <si>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</si>
  <si>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</si>
  <si>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весь день (24 часа)</t>
  </si>
  <si>
    <t>нерабочий день</t>
  </si>
  <si>
    <t>неполный рабочий день</t>
  </si>
  <si>
    <t>Макс возм, час</t>
  </si>
  <si>
    <t>Средняя</t>
  </si>
  <si>
    <t>Для 3-х лиц</t>
  </si>
  <si>
    <t>Итого для 3х лиц</t>
  </si>
  <si>
    <t>Факт загрузка, час</t>
  </si>
  <si>
    <t>Факт. загрузка %</t>
  </si>
  <si>
    <t>Расшифровка по пользователям</t>
  </si>
  <si>
    <t>Легенда:</t>
  </si>
  <si>
    <t>Вычислительный кластер на базе архитектуры х86_64</t>
  </si>
  <si>
    <t>Вычислительная система с сопроцессором Intel Xeon Phi</t>
  </si>
  <si>
    <t>Системы хранения данных и поддержки научных информационных сервисов (г.Хабаровск)</t>
  </si>
  <si>
    <t>Системы хранения данных и поддержки научных информационных сервисов (г.ППК)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</si>
</sst>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0" fillId="0" borderId="0" xfId="0" applyNumberFormat="1"/>
    <xf numFmtId="1" fontId="0" fillId="0" borderId="0" xfId="0" applyNumberFormat="1"/>
    <xf numFmtId="0" fontId="3" fillId="0" borderId="0" xfId="0" applyFont="1"/>
    <xf numFmtId="0" fontId="2" fillId="0" borderId="0" xfId="0" applyFont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/>
    <xf numFmtId="2" fontId="4" fillId="0" borderId="0" xfId="0" applyNumberFormat="1" applyFont="1"/>
    <xf numFmtId="0" fontId="5" fillId="0" borderId="0" xfId="0" applyFont="1"/>
    <xf numFmtId="1" fontId="5" fillId="0" borderId="0" xfId="0" applyNumberFormat="1" applyFont="1"/>
    <xf numFmtId="2" fontId="5" fillId="0" borderId="0" xfId="0" applyNumberFormat="1" applyFont="1"/>
    <xf numFmtId="0" fontId="1" fillId="0" borderId="0" xfId="0" applyFont="1" applyAlignment="1">
      <alignment wrapText="1"/>
    </xf>
    <xf numFmtId="0" fontId="0" fillId="0" borderId="1" xfId="0" applyBorder="1"/>
    <xf numFmtId="2" fontId="0" fillId="0" borderId="0" xfId="0" applyNumberFormat="1" applyFont="1"/>
    <xf numFmtId="0" fontId="0" fillId="0" borderId="0" xfId="0" applyFont="1"/>
    <xf numFmtId="0" fontId="6" fillId="0" borderId="0" xfId="0" applyFont="1"/>
  </cellXfs>
  <cellStyles count="1">
    <cellStyle name="Обычный" xfId="0" builtinId="0"/>
  </cellStyles>
  <dxfs count="52"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5"/>
  <sheetViews>
    <sheetView tabSelected="1" topLeftCell="A2" workbookViewId="0">
      <selection activeCell="AC106" sqref="AC106"/>
    </sheetView>
  </sheetViews>
  <sheetFormatPr defaultRowHeight="14.4" x14ac:dyDescent="0.3"/>
  <cols>
    <col min="1" max="1" width="54" customWidth="1"/>
    <col min="2" max="2" width="10" customWidth="1"/>
    <col min="5" max="35" width="3.6640625" customWidth="1"/>
  </cols>
  <sheetData>
    <row r="1" spans="1:38" hidden="1" x14ac:dyDescent="0.3">
      <c r="D1">
        <v>8784</v>
      </c>
    </row>
    <row r="2" spans="1:38" ht="15.6" x14ac:dyDescent="0.3">
      <c r="A2" s="21" t="s">
        <v>0</v>
      </c>
      <c r="B2" s="5"/>
      <c r="C2" s="5" t="s">
        <v>1</v>
      </c>
    </row>
    <row r="4" spans="1:38" ht="43.2" x14ac:dyDescent="0.3">
      <c r="A4" s="1" t="s">
        <v>2</v>
      </c>
      <c r="B4" s="11" t="s">
        <v>40</v>
      </c>
      <c r="C4" s="11" t="s">
        <v>44</v>
      </c>
      <c r="D4" s="11" t="s">
        <v>45</v>
      </c>
      <c r="E4">
        <v>1</v>
      </c>
      <c r="F4">
        <f t="shared" ref="F4:AI4" si="0">E4+1</f>
        <v>2</v>
      </c>
      <c r="G4">
        <f t="shared" si="0"/>
        <v>3</v>
      </c>
      <c r="H4">
        <f t="shared" si="0"/>
        <v>4</v>
      </c>
      <c r="I4">
        <f t="shared" si="0"/>
        <v>5</v>
      </c>
      <c r="J4">
        <f t="shared" si="0"/>
        <v>6</v>
      </c>
      <c r="K4">
        <f t="shared" si="0"/>
        <v>7</v>
      </c>
      <c r="L4">
        <f t="shared" si="0"/>
        <v>8</v>
      </c>
      <c r="M4">
        <f t="shared" si="0"/>
        <v>9</v>
      </c>
      <c r="N4">
        <f t="shared" si="0"/>
        <v>10</v>
      </c>
      <c r="O4">
        <f t="shared" si="0"/>
        <v>11</v>
      </c>
      <c r="P4">
        <f t="shared" si="0"/>
        <v>12</v>
      </c>
      <c r="Q4">
        <f t="shared" si="0"/>
        <v>13</v>
      </c>
      <c r="R4">
        <f t="shared" si="0"/>
        <v>14</v>
      </c>
      <c r="S4">
        <f t="shared" si="0"/>
        <v>15</v>
      </c>
      <c r="T4">
        <f t="shared" si="0"/>
        <v>16</v>
      </c>
      <c r="U4">
        <f t="shared" si="0"/>
        <v>17</v>
      </c>
      <c r="V4">
        <f t="shared" si="0"/>
        <v>18</v>
      </c>
      <c r="W4">
        <f t="shared" si="0"/>
        <v>19</v>
      </c>
      <c r="X4">
        <f t="shared" si="0"/>
        <v>20</v>
      </c>
      <c r="Y4">
        <f t="shared" si="0"/>
        <v>21</v>
      </c>
      <c r="Z4">
        <f t="shared" si="0"/>
        <v>22</v>
      </c>
      <c r="AA4">
        <f t="shared" si="0"/>
        <v>23</v>
      </c>
      <c r="AB4">
        <f t="shared" si="0"/>
        <v>24</v>
      </c>
      <c r="AC4">
        <f t="shared" si="0"/>
        <v>25</v>
      </c>
      <c r="AD4">
        <f t="shared" si="0"/>
        <v>26</v>
      </c>
      <c r="AE4">
        <f t="shared" si="0"/>
        <v>27</v>
      </c>
      <c r="AF4">
        <f t="shared" si="0"/>
        <v>28</v>
      </c>
      <c r="AG4">
        <f t="shared" si="0"/>
        <v>29</v>
      </c>
      <c r="AH4">
        <f t="shared" si="0"/>
        <v>30</v>
      </c>
      <c r="AI4">
        <f t="shared" si="0"/>
        <v>31</v>
      </c>
      <c r="AL4" s="10"/>
    </row>
    <row r="5" spans="1:38" x14ac:dyDescent="0.3">
      <c r="A5" s="1" t="s">
        <v>48</v>
      </c>
      <c r="B5" s="1">
        <f>366*24</f>
        <v>8784</v>
      </c>
      <c r="C5" s="1">
        <f>SUM(E42:AI42,E48:AG48,E54:AI54,E60:AH60,E66:AI66,E72:AH72,E78:AI78,E84:AI84,E90:AH90,E96:AI96,E102:AH102,E108:AI108)</f>
        <v>7740.4</v>
      </c>
      <c r="D5" s="2">
        <f>100*C5/B5</f>
        <v>88.119307832422592</v>
      </c>
    </row>
    <row r="6" spans="1:38" hidden="1" x14ac:dyDescent="0.3">
      <c r="A6" t="s">
        <v>4</v>
      </c>
      <c r="C6">
        <v>3996</v>
      </c>
      <c r="D6" s="19">
        <f>C6/C5*100</f>
        <v>51.625239005736148</v>
      </c>
    </row>
    <row r="7" spans="1:38" hidden="1" x14ac:dyDescent="0.3">
      <c r="A7" t="s">
        <v>5</v>
      </c>
      <c r="C7">
        <v>462.9</v>
      </c>
      <c r="D7" s="19">
        <f>100*C7/C5</f>
        <v>5.9803110950338487</v>
      </c>
    </row>
    <row r="8" spans="1:38" hidden="1" x14ac:dyDescent="0.3">
      <c r="A8" t="s">
        <v>6</v>
      </c>
      <c r="C8">
        <v>448</v>
      </c>
      <c r="D8" s="19">
        <f>C8/C5*100</f>
        <v>5.7878145832256731</v>
      </c>
    </row>
    <row r="9" spans="1:38" hidden="1" x14ac:dyDescent="0.3">
      <c r="A9" t="s">
        <v>7</v>
      </c>
      <c r="C9">
        <v>9.6999999999999993</v>
      </c>
      <c r="D9" s="19">
        <f>C9/C5*100</f>
        <v>0.12531652111002015</v>
      </c>
    </row>
    <row r="10" spans="1:38" hidden="1" x14ac:dyDescent="0.3">
      <c r="A10" t="s">
        <v>8</v>
      </c>
      <c r="C10">
        <v>2326.5</v>
      </c>
      <c r="D10" s="19">
        <f>C10/C5*100</f>
        <v>30.056586222934218</v>
      </c>
    </row>
    <row r="11" spans="1:38" hidden="1" x14ac:dyDescent="0.3">
      <c r="A11" t="s">
        <v>9</v>
      </c>
      <c r="C11">
        <v>560</v>
      </c>
      <c r="D11" s="19">
        <f>C11/C5*100</f>
        <v>7.2347682290320918</v>
      </c>
    </row>
    <row r="12" spans="1:38" hidden="1" x14ac:dyDescent="0.3">
      <c r="A12" t="s">
        <v>10</v>
      </c>
      <c r="C12">
        <v>136.6</v>
      </c>
      <c r="D12" s="19">
        <f>C12/C5*100</f>
        <v>1.7647666787246137</v>
      </c>
    </row>
    <row r="13" spans="1:38" hidden="1" x14ac:dyDescent="0.3">
      <c r="B13" s="1"/>
      <c r="C13" s="1"/>
      <c r="D13" s="2"/>
    </row>
    <row r="14" spans="1:38" hidden="1" x14ac:dyDescent="0.3">
      <c r="B14" s="1"/>
      <c r="C14" s="1"/>
      <c r="D14" s="2"/>
    </row>
    <row r="15" spans="1:38" x14ac:dyDescent="0.3">
      <c r="A15" s="1" t="s">
        <v>49</v>
      </c>
      <c r="B15" s="1">
        <f t="shared" ref="B15:B19" si="1">366*24</f>
        <v>8784</v>
      </c>
      <c r="C15" s="1">
        <f>SUM(E43:AI43,E49:AG49,E55:AI55,E61:AH61,E67:AI67,E73:AH73,E79:AI79,E85:AI85,E91:AH91,E97:AI97,E103:AH103,E109:AI109)</f>
        <v>4392</v>
      </c>
      <c r="D15" s="2">
        <f t="shared" ref="D15:D33" si="2">100*C15/B15</f>
        <v>50</v>
      </c>
    </row>
    <row r="16" spans="1:38" hidden="1" x14ac:dyDescent="0.3">
      <c r="A16" t="s">
        <v>4</v>
      </c>
      <c r="C16" s="20">
        <f>C15</f>
        <v>4392</v>
      </c>
      <c r="D16" s="19">
        <f>100*C16/B15</f>
        <v>50</v>
      </c>
    </row>
    <row r="17" spans="1:4" hidden="1" x14ac:dyDescent="0.3">
      <c r="B17" s="1"/>
      <c r="C17" s="1"/>
      <c r="D17" s="2"/>
    </row>
    <row r="18" spans="1:4" hidden="1" x14ac:dyDescent="0.3">
      <c r="B18" s="1"/>
      <c r="C18" s="1"/>
      <c r="D18" s="2"/>
    </row>
    <row r="19" spans="1:4" ht="30" customHeight="1" x14ac:dyDescent="0.3">
      <c r="A19" s="17" t="s">
        <v>50</v>
      </c>
      <c r="B19" s="1">
        <f t="shared" si="1"/>
        <v>8784</v>
      </c>
      <c r="C19" s="1">
        <f>SUM(E44:AI44,E50:AG50,E56:AI56,E62:AH62,E68:AI68,E74:AH74,E80:AI80,E86:AI86,E92:AH92,E98:AI98,E104:AH104,E110:AI110)</f>
        <v>8784</v>
      </c>
      <c r="D19" s="2">
        <f t="shared" si="2"/>
        <v>100</v>
      </c>
    </row>
    <row r="20" spans="1:4" hidden="1" x14ac:dyDescent="0.3">
      <c r="A20" t="s">
        <v>4</v>
      </c>
      <c r="B20" s="1"/>
      <c r="C20" s="4">
        <v>1862</v>
      </c>
      <c r="D20" s="19">
        <f>100*C20/C19</f>
        <v>21.197632058287795</v>
      </c>
    </row>
    <row r="21" spans="1:4" hidden="1" x14ac:dyDescent="0.3">
      <c r="A21" t="s">
        <v>13</v>
      </c>
      <c r="B21" s="1"/>
      <c r="C21" s="4">
        <v>1405</v>
      </c>
      <c r="D21" s="19">
        <f>100*C21/C19</f>
        <v>15.994990892531876</v>
      </c>
    </row>
    <row r="22" spans="1:4" hidden="1" x14ac:dyDescent="0.3">
      <c r="A22" t="s">
        <v>14</v>
      </c>
      <c r="B22" s="1"/>
      <c r="C22" s="4">
        <v>2635</v>
      </c>
      <c r="D22" s="19">
        <f>100*C22/C19</f>
        <v>29.997723132969035</v>
      </c>
    </row>
    <row r="23" spans="1:4" hidden="1" x14ac:dyDescent="0.3">
      <c r="A23" t="s">
        <v>15</v>
      </c>
      <c r="B23" s="1"/>
      <c r="C23" s="4">
        <v>791</v>
      </c>
      <c r="D23" s="19">
        <f>100*C23/C19</f>
        <v>9.0050091074681244</v>
      </c>
    </row>
    <row r="24" spans="1:4" hidden="1" x14ac:dyDescent="0.3">
      <c r="A24" t="s">
        <v>16</v>
      </c>
      <c r="B24" s="1"/>
      <c r="C24" s="4">
        <v>457</v>
      </c>
      <c r="D24" s="19">
        <f>100*C24/C19</f>
        <v>5.2026411657559199</v>
      </c>
    </row>
    <row r="25" spans="1:4" hidden="1" x14ac:dyDescent="0.3">
      <c r="A25" t="s">
        <v>17</v>
      </c>
      <c r="B25" s="1"/>
      <c r="C25" s="4">
        <v>448</v>
      </c>
      <c r="D25" s="19">
        <f>100*C25/C19</f>
        <v>5.1001821493624773</v>
      </c>
    </row>
    <row r="26" spans="1:4" hidden="1" x14ac:dyDescent="0.3">
      <c r="A26" t="s">
        <v>18</v>
      </c>
      <c r="B26" s="1"/>
      <c r="C26" s="4">
        <v>176</v>
      </c>
      <c r="D26" s="19">
        <f>100*C26/C19</f>
        <v>2.0036429872495445</v>
      </c>
    </row>
    <row r="27" spans="1:4" hidden="1" x14ac:dyDescent="0.3">
      <c r="A27" t="s">
        <v>19</v>
      </c>
      <c r="B27" s="1"/>
      <c r="C27" s="4">
        <v>167</v>
      </c>
      <c r="D27" s="19">
        <f>100*C27/C19</f>
        <v>1.901183970856102</v>
      </c>
    </row>
    <row r="28" spans="1:4" hidden="1" x14ac:dyDescent="0.3">
      <c r="A28" t="s">
        <v>20</v>
      </c>
      <c r="B28" s="1"/>
      <c r="C28" s="4">
        <v>176</v>
      </c>
      <c r="D28" s="19">
        <f>100*C28/C19</f>
        <v>2.0036429872495445</v>
      </c>
    </row>
    <row r="29" spans="1:4" hidden="1" x14ac:dyDescent="0.3">
      <c r="A29" t="s">
        <v>10</v>
      </c>
      <c r="B29" s="1"/>
      <c r="C29" s="4">
        <v>264</v>
      </c>
      <c r="D29" s="19">
        <f>100*C29/C19</f>
        <v>3.0054644808743167</v>
      </c>
    </row>
    <row r="30" spans="1:4" hidden="1" x14ac:dyDescent="0.3">
      <c r="A30" t="s">
        <v>21</v>
      </c>
      <c r="B30" s="1"/>
      <c r="C30" s="4">
        <v>272</v>
      </c>
      <c r="D30" s="19">
        <f>100*C30/C19</f>
        <v>3.0965391621129328</v>
      </c>
    </row>
    <row r="31" spans="1:4" hidden="1" x14ac:dyDescent="0.3">
      <c r="A31" t="s">
        <v>22</v>
      </c>
      <c r="B31" s="1"/>
      <c r="C31" s="4">
        <v>132</v>
      </c>
      <c r="D31" s="19">
        <f>100*C31/C19</f>
        <v>1.5027322404371584</v>
      </c>
    </row>
    <row r="32" spans="1:4" hidden="1" x14ac:dyDescent="0.3">
      <c r="B32" s="1"/>
      <c r="C32" s="1"/>
      <c r="D32" s="2"/>
    </row>
    <row r="33" spans="1:35" ht="28.8" x14ac:dyDescent="0.3">
      <c r="A33" s="17" t="s">
        <v>51</v>
      </c>
      <c r="B33" s="1">
        <f>39*24</f>
        <v>936</v>
      </c>
      <c r="C33" s="1">
        <f>SUM(AC105:AH105,E111:AI111)</f>
        <v>878</v>
      </c>
      <c r="D33" s="2">
        <f t="shared" si="2"/>
        <v>93.803418803418808</v>
      </c>
    </row>
    <row r="34" spans="1:35" hidden="1" x14ac:dyDescent="0.3">
      <c r="A34" t="s">
        <v>4</v>
      </c>
      <c r="C34">
        <f>C33/2</f>
        <v>439</v>
      </c>
      <c r="D34">
        <f>100*C34/C33</f>
        <v>50</v>
      </c>
    </row>
    <row r="35" spans="1:35" hidden="1" x14ac:dyDescent="0.3">
      <c r="A35" t="s">
        <v>24</v>
      </c>
      <c r="C35">
        <f>C33/2</f>
        <v>439</v>
      </c>
      <c r="D35">
        <f>100*C35/C33</f>
        <v>50</v>
      </c>
    </row>
    <row r="36" spans="1:35" hidden="1" x14ac:dyDescent="0.3"/>
    <row r="37" spans="1:35" x14ac:dyDescent="0.3">
      <c r="A37" s="12" t="s">
        <v>41</v>
      </c>
      <c r="B37" s="12"/>
      <c r="C37" s="12"/>
      <c r="D37" s="13">
        <f>(D5+D15+D19+D33)/4</f>
        <v>82.98068165896035</v>
      </c>
    </row>
    <row r="38" spans="1:35" hidden="1" x14ac:dyDescent="0.3">
      <c r="A38" s="14" t="s">
        <v>42</v>
      </c>
      <c r="B38" s="14"/>
      <c r="C38" s="14"/>
      <c r="D38" s="16">
        <f>SUM(C127,C131,C146,C151)/4</f>
        <v>44.937390832515113</v>
      </c>
    </row>
    <row r="39" spans="1:35" hidden="1" x14ac:dyDescent="0.3">
      <c r="A39" s="14"/>
      <c r="B39" s="14"/>
      <c r="C39" s="14"/>
      <c r="D39" s="14"/>
    </row>
    <row r="41" spans="1:35" x14ac:dyDescent="0.3">
      <c r="A41" s="6" t="s">
        <v>25</v>
      </c>
    </row>
    <row r="42" spans="1:35" x14ac:dyDescent="0.3">
      <c r="A42" s="1" t="s">
        <v>48</v>
      </c>
      <c r="C42">
        <f>SUM(E42:AI42)</f>
        <v>624</v>
      </c>
      <c r="E42" s="18">
        <v>24</v>
      </c>
      <c r="F42" s="18">
        <v>24</v>
      </c>
      <c r="G42" s="18">
        <v>0</v>
      </c>
      <c r="H42" s="18">
        <v>24</v>
      </c>
      <c r="I42" s="18">
        <v>24</v>
      </c>
      <c r="J42" s="18">
        <v>24</v>
      </c>
      <c r="K42" s="18">
        <v>24</v>
      </c>
      <c r="L42" s="18">
        <v>24</v>
      </c>
      <c r="M42" s="18">
        <v>24</v>
      </c>
      <c r="N42" s="18">
        <v>0</v>
      </c>
      <c r="O42" s="18">
        <v>24</v>
      </c>
      <c r="P42" s="18">
        <v>24</v>
      </c>
      <c r="Q42" s="18">
        <v>24</v>
      </c>
      <c r="R42" s="18">
        <v>24</v>
      </c>
      <c r="S42" s="18">
        <v>24</v>
      </c>
      <c r="T42" s="18">
        <v>24</v>
      </c>
      <c r="U42" s="18">
        <v>0</v>
      </c>
      <c r="V42" s="18">
        <v>24</v>
      </c>
      <c r="W42" s="18">
        <v>24</v>
      </c>
      <c r="X42" s="18">
        <v>24</v>
      </c>
      <c r="Y42" s="18">
        <v>24</v>
      </c>
      <c r="Z42" s="18">
        <v>24</v>
      </c>
      <c r="AA42" s="18">
        <v>24</v>
      </c>
      <c r="AB42" s="18">
        <v>0</v>
      </c>
      <c r="AC42" s="18">
        <v>24</v>
      </c>
      <c r="AD42" s="18">
        <v>24</v>
      </c>
      <c r="AE42" s="18">
        <v>24</v>
      </c>
      <c r="AF42" s="18">
        <v>24</v>
      </c>
      <c r="AG42" s="18">
        <v>24</v>
      </c>
      <c r="AH42" s="18">
        <v>24</v>
      </c>
      <c r="AI42" s="18">
        <v>0</v>
      </c>
    </row>
    <row r="43" spans="1:35" x14ac:dyDescent="0.3">
      <c r="A43" s="1" t="s">
        <v>49</v>
      </c>
      <c r="C43">
        <f>SUM(E43:AI43)</f>
        <v>312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24</v>
      </c>
      <c r="P43" s="18">
        <v>24</v>
      </c>
      <c r="Q43" s="18">
        <v>24</v>
      </c>
      <c r="R43" s="18">
        <v>24</v>
      </c>
      <c r="S43" s="18">
        <v>24</v>
      </c>
      <c r="T43" s="18">
        <v>0</v>
      </c>
      <c r="U43" s="18">
        <v>0</v>
      </c>
      <c r="V43" s="18">
        <v>0</v>
      </c>
      <c r="W43" s="18">
        <v>24</v>
      </c>
      <c r="X43" s="18">
        <v>24</v>
      </c>
      <c r="Y43" s="18">
        <v>24</v>
      </c>
      <c r="Z43" s="18">
        <v>24</v>
      </c>
      <c r="AA43" s="18">
        <v>0</v>
      </c>
      <c r="AB43" s="18">
        <v>0</v>
      </c>
      <c r="AC43" s="18">
        <v>0</v>
      </c>
      <c r="AD43" s="18">
        <v>24</v>
      </c>
      <c r="AE43" s="18">
        <v>24</v>
      </c>
      <c r="AF43" s="18">
        <v>24</v>
      </c>
      <c r="AG43" s="18">
        <v>24</v>
      </c>
      <c r="AH43" s="18">
        <v>0</v>
      </c>
      <c r="AI43" s="18">
        <v>0</v>
      </c>
    </row>
    <row r="44" spans="1:35" ht="28.8" x14ac:dyDescent="0.3">
      <c r="A44" s="17" t="s">
        <v>50</v>
      </c>
      <c r="C44">
        <f>SUM(E44:AI44)</f>
        <v>744</v>
      </c>
      <c r="E44" s="18">
        <v>24</v>
      </c>
      <c r="F44" s="18">
        <v>24</v>
      </c>
      <c r="G44" s="18">
        <v>24</v>
      </c>
      <c r="H44" s="18">
        <v>24</v>
      </c>
      <c r="I44" s="18">
        <v>24</v>
      </c>
      <c r="J44" s="18">
        <v>24</v>
      </c>
      <c r="K44" s="18">
        <v>24</v>
      </c>
      <c r="L44" s="18">
        <v>24</v>
      </c>
      <c r="M44" s="18">
        <v>24</v>
      </c>
      <c r="N44" s="18">
        <v>24</v>
      </c>
      <c r="O44" s="18">
        <v>24</v>
      </c>
      <c r="P44" s="18">
        <v>24</v>
      </c>
      <c r="Q44" s="18">
        <v>24</v>
      </c>
      <c r="R44" s="18">
        <v>24</v>
      </c>
      <c r="S44" s="18">
        <v>24</v>
      </c>
      <c r="T44" s="18">
        <v>24</v>
      </c>
      <c r="U44" s="18">
        <v>24</v>
      </c>
      <c r="V44" s="18">
        <v>24</v>
      </c>
      <c r="W44" s="18">
        <v>24</v>
      </c>
      <c r="X44" s="18">
        <v>24</v>
      </c>
      <c r="Y44" s="18">
        <v>24</v>
      </c>
      <c r="Z44" s="18">
        <v>24</v>
      </c>
      <c r="AA44" s="18">
        <v>24</v>
      </c>
      <c r="AB44" s="18">
        <v>24</v>
      </c>
      <c r="AC44" s="18">
        <v>24</v>
      </c>
      <c r="AD44" s="18">
        <v>24</v>
      </c>
      <c r="AE44" s="18">
        <v>24</v>
      </c>
      <c r="AF44" s="18">
        <v>24</v>
      </c>
      <c r="AG44" s="18">
        <v>24</v>
      </c>
      <c r="AH44" s="18">
        <v>24</v>
      </c>
      <c r="AI44" s="18">
        <v>24</v>
      </c>
    </row>
    <row r="45" spans="1:35" ht="28.8" x14ac:dyDescent="0.3">
      <c r="A45" s="17" t="s">
        <v>51</v>
      </c>
    </row>
    <row r="47" spans="1:35" x14ac:dyDescent="0.3">
      <c r="A47" s="6" t="s">
        <v>26</v>
      </c>
    </row>
    <row r="48" spans="1:35" x14ac:dyDescent="0.3">
      <c r="A48" s="1" t="s">
        <v>48</v>
      </c>
      <c r="C48">
        <f>SUM(E48:AG48)</f>
        <v>600</v>
      </c>
      <c r="E48" s="18">
        <v>24</v>
      </c>
      <c r="F48" s="18">
        <v>24</v>
      </c>
      <c r="G48" s="18">
        <v>24</v>
      </c>
      <c r="H48" s="18">
        <v>24</v>
      </c>
      <c r="I48" s="18">
        <v>24</v>
      </c>
      <c r="J48" s="18">
        <v>24</v>
      </c>
      <c r="K48" s="18">
        <v>0</v>
      </c>
      <c r="L48" s="18">
        <v>24</v>
      </c>
      <c r="M48" s="18">
        <v>24</v>
      </c>
      <c r="N48" s="18">
        <v>24</v>
      </c>
      <c r="O48" s="18">
        <v>24</v>
      </c>
      <c r="P48" s="18">
        <v>24</v>
      </c>
      <c r="Q48" s="18">
        <v>24</v>
      </c>
      <c r="R48" s="18">
        <v>0</v>
      </c>
      <c r="S48" s="18">
        <v>24</v>
      </c>
      <c r="T48" s="18">
        <v>24</v>
      </c>
      <c r="U48" s="18">
        <v>24</v>
      </c>
      <c r="V48" s="18">
        <v>24</v>
      </c>
      <c r="W48" s="18">
        <v>24</v>
      </c>
      <c r="X48" s="18">
        <v>24</v>
      </c>
      <c r="Y48" s="18">
        <v>0</v>
      </c>
      <c r="Z48" s="18">
        <v>24</v>
      </c>
      <c r="AA48" s="18">
        <v>24</v>
      </c>
      <c r="AB48" s="18">
        <v>24</v>
      </c>
      <c r="AC48" s="18">
        <v>24</v>
      </c>
      <c r="AD48" s="18">
        <v>24</v>
      </c>
      <c r="AE48" s="18">
        <v>24</v>
      </c>
      <c r="AF48" s="18">
        <v>0</v>
      </c>
      <c r="AG48" s="18">
        <v>24</v>
      </c>
    </row>
    <row r="49" spans="1:35" x14ac:dyDescent="0.3">
      <c r="A49" s="1" t="s">
        <v>49</v>
      </c>
      <c r="C49">
        <f>SUM(E49:AG49)</f>
        <v>360</v>
      </c>
      <c r="E49" s="18">
        <v>0</v>
      </c>
      <c r="F49" s="18">
        <v>0</v>
      </c>
      <c r="G49" s="18">
        <v>24</v>
      </c>
      <c r="H49" s="18">
        <v>24</v>
      </c>
      <c r="I49" s="18">
        <v>24</v>
      </c>
      <c r="J49" s="18">
        <v>0</v>
      </c>
      <c r="K49" s="18">
        <v>0</v>
      </c>
      <c r="L49" s="18">
        <v>0</v>
      </c>
      <c r="M49" s="18">
        <v>24</v>
      </c>
      <c r="N49" s="18">
        <v>24</v>
      </c>
      <c r="O49" s="18">
        <v>24</v>
      </c>
      <c r="P49" s="18">
        <v>24</v>
      </c>
      <c r="Q49" s="18">
        <v>0</v>
      </c>
      <c r="R49" s="18">
        <v>0</v>
      </c>
      <c r="S49" s="18">
        <v>0</v>
      </c>
      <c r="T49" s="18">
        <v>24</v>
      </c>
      <c r="U49" s="18">
        <v>24</v>
      </c>
      <c r="V49" s="18">
        <v>24</v>
      </c>
      <c r="W49" s="18">
        <v>24</v>
      </c>
      <c r="X49" s="18">
        <v>0</v>
      </c>
      <c r="Y49" s="18">
        <v>0</v>
      </c>
      <c r="Z49" s="18">
        <v>0</v>
      </c>
      <c r="AA49" s="18">
        <v>24</v>
      </c>
      <c r="AB49" s="18">
        <v>24</v>
      </c>
      <c r="AC49" s="18">
        <v>24</v>
      </c>
      <c r="AD49" s="18">
        <v>24</v>
      </c>
      <c r="AE49" s="18">
        <v>0</v>
      </c>
      <c r="AF49" s="18">
        <v>0</v>
      </c>
      <c r="AG49" s="18">
        <v>0</v>
      </c>
    </row>
    <row r="50" spans="1:35" ht="28.8" x14ac:dyDescent="0.3">
      <c r="A50" s="17" t="s">
        <v>50</v>
      </c>
      <c r="C50">
        <f>SUM(E50:AG50)</f>
        <v>696</v>
      </c>
      <c r="E50" s="18">
        <v>24</v>
      </c>
      <c r="F50" s="18">
        <v>24</v>
      </c>
      <c r="G50" s="18">
        <v>24</v>
      </c>
      <c r="H50" s="18">
        <v>24</v>
      </c>
      <c r="I50" s="18">
        <v>24</v>
      </c>
      <c r="J50" s="18">
        <v>24</v>
      </c>
      <c r="K50" s="18">
        <v>24</v>
      </c>
      <c r="L50" s="18">
        <v>24</v>
      </c>
      <c r="M50" s="18">
        <v>24</v>
      </c>
      <c r="N50" s="18">
        <v>24</v>
      </c>
      <c r="O50" s="18">
        <v>24</v>
      </c>
      <c r="P50" s="18">
        <v>24</v>
      </c>
      <c r="Q50" s="18">
        <v>24</v>
      </c>
      <c r="R50" s="18">
        <v>24</v>
      </c>
      <c r="S50" s="18">
        <v>24</v>
      </c>
      <c r="T50" s="18">
        <v>24</v>
      </c>
      <c r="U50" s="18">
        <v>24</v>
      </c>
      <c r="V50" s="18">
        <v>24</v>
      </c>
      <c r="W50" s="18">
        <v>24</v>
      </c>
      <c r="X50" s="18">
        <v>24</v>
      </c>
      <c r="Y50" s="18">
        <v>24</v>
      </c>
      <c r="Z50" s="18">
        <v>24</v>
      </c>
      <c r="AA50" s="18">
        <v>24</v>
      </c>
      <c r="AB50" s="18">
        <v>24</v>
      </c>
      <c r="AC50" s="18">
        <v>24</v>
      </c>
      <c r="AD50" s="18">
        <v>24</v>
      </c>
      <c r="AE50" s="18">
        <v>24</v>
      </c>
      <c r="AF50" s="18">
        <v>24</v>
      </c>
      <c r="AG50" s="18">
        <v>24</v>
      </c>
    </row>
    <row r="51" spans="1:35" ht="28.8" x14ac:dyDescent="0.3">
      <c r="A51" s="17" t="s">
        <v>51</v>
      </c>
    </row>
    <row r="53" spans="1:35" x14ac:dyDescent="0.3">
      <c r="A53" s="6" t="s">
        <v>27</v>
      </c>
    </row>
    <row r="54" spans="1:35" x14ac:dyDescent="0.3">
      <c r="A54" s="1" t="s">
        <v>48</v>
      </c>
      <c r="C54">
        <f>SUM(E54:AI54)</f>
        <v>648</v>
      </c>
      <c r="E54" s="18">
        <v>24</v>
      </c>
      <c r="F54" s="18">
        <v>24</v>
      </c>
      <c r="G54" s="18">
        <v>24</v>
      </c>
      <c r="H54" s="18">
        <v>24</v>
      </c>
      <c r="I54" s="18">
        <v>24</v>
      </c>
      <c r="J54" s="18">
        <v>0</v>
      </c>
      <c r="K54" s="18">
        <v>24</v>
      </c>
      <c r="L54" s="18">
        <v>24</v>
      </c>
      <c r="M54" s="18">
        <v>24</v>
      </c>
      <c r="N54" s="18">
        <v>24</v>
      </c>
      <c r="O54" s="18">
        <v>24</v>
      </c>
      <c r="P54" s="18">
        <v>24</v>
      </c>
      <c r="Q54" s="18">
        <v>0</v>
      </c>
      <c r="R54" s="18">
        <v>24</v>
      </c>
      <c r="S54" s="18">
        <v>24</v>
      </c>
      <c r="T54" s="18">
        <v>24</v>
      </c>
      <c r="U54" s="18">
        <v>24</v>
      </c>
      <c r="V54" s="18">
        <v>24</v>
      </c>
      <c r="W54" s="18">
        <v>24</v>
      </c>
      <c r="X54" s="18">
        <v>0</v>
      </c>
      <c r="Y54" s="18">
        <v>24</v>
      </c>
      <c r="Z54" s="18">
        <v>24</v>
      </c>
      <c r="AA54" s="18">
        <v>24</v>
      </c>
      <c r="AB54" s="18">
        <v>24</v>
      </c>
      <c r="AC54" s="18">
        <v>24</v>
      </c>
      <c r="AD54" s="18">
        <v>24</v>
      </c>
      <c r="AE54" s="18">
        <v>0</v>
      </c>
      <c r="AF54" s="18">
        <v>24</v>
      </c>
      <c r="AG54" s="18">
        <v>24</v>
      </c>
      <c r="AH54" s="18">
        <v>24</v>
      </c>
      <c r="AI54" s="18">
        <v>24</v>
      </c>
    </row>
    <row r="55" spans="1:35" x14ac:dyDescent="0.3">
      <c r="A55" s="1" t="s">
        <v>49</v>
      </c>
      <c r="C55">
        <f>SUM(E55:AI55)</f>
        <v>408</v>
      </c>
      <c r="E55" s="18">
        <v>0</v>
      </c>
      <c r="F55" s="18">
        <v>24</v>
      </c>
      <c r="G55" s="18">
        <v>24</v>
      </c>
      <c r="H55" s="18">
        <v>0</v>
      </c>
      <c r="I55" s="18">
        <v>0</v>
      </c>
      <c r="J55" s="18">
        <v>0</v>
      </c>
      <c r="K55" s="18">
        <v>0</v>
      </c>
      <c r="L55" s="18">
        <v>24</v>
      </c>
      <c r="M55" s="18">
        <v>24</v>
      </c>
      <c r="N55" s="18">
        <v>24</v>
      </c>
      <c r="O55" s="18">
        <v>24</v>
      </c>
      <c r="P55" s="18">
        <v>0</v>
      </c>
      <c r="Q55" s="18">
        <v>0</v>
      </c>
      <c r="R55" s="18">
        <v>0</v>
      </c>
      <c r="S55" s="18">
        <v>24</v>
      </c>
      <c r="T55" s="18">
        <v>24</v>
      </c>
      <c r="U55" s="18">
        <v>24</v>
      </c>
      <c r="V55" s="18">
        <v>24</v>
      </c>
      <c r="W55" s="18">
        <v>0</v>
      </c>
      <c r="X55" s="18">
        <v>0</v>
      </c>
      <c r="Y55" s="18">
        <v>0</v>
      </c>
      <c r="Z55" s="18">
        <v>24</v>
      </c>
      <c r="AA55" s="18">
        <v>24</v>
      </c>
      <c r="AB55" s="18">
        <v>24</v>
      </c>
      <c r="AC55" s="18">
        <v>24</v>
      </c>
      <c r="AD55" s="18">
        <v>0</v>
      </c>
      <c r="AE55" s="18">
        <v>0</v>
      </c>
      <c r="AF55" s="18">
        <v>0</v>
      </c>
      <c r="AG55" s="18">
        <v>24</v>
      </c>
      <c r="AH55" s="18">
        <v>24</v>
      </c>
      <c r="AI55" s="18">
        <v>24</v>
      </c>
    </row>
    <row r="56" spans="1:35" ht="28.8" x14ac:dyDescent="0.3">
      <c r="A56" s="17" t="s">
        <v>50</v>
      </c>
      <c r="C56">
        <f>SUM(E56:AI56)</f>
        <v>744</v>
      </c>
      <c r="E56" s="18">
        <v>24</v>
      </c>
      <c r="F56" s="18">
        <v>24</v>
      </c>
      <c r="G56" s="18">
        <v>24</v>
      </c>
      <c r="H56" s="18">
        <v>24</v>
      </c>
      <c r="I56" s="18">
        <v>24</v>
      </c>
      <c r="J56" s="18">
        <v>24</v>
      </c>
      <c r="K56" s="18">
        <v>24</v>
      </c>
      <c r="L56" s="18">
        <v>24</v>
      </c>
      <c r="M56" s="18">
        <v>24</v>
      </c>
      <c r="N56" s="18">
        <v>24</v>
      </c>
      <c r="O56" s="18">
        <v>24</v>
      </c>
      <c r="P56" s="18">
        <v>24</v>
      </c>
      <c r="Q56" s="18">
        <v>24</v>
      </c>
      <c r="R56" s="18">
        <v>24</v>
      </c>
      <c r="S56" s="18">
        <v>24</v>
      </c>
      <c r="T56" s="18">
        <v>24</v>
      </c>
      <c r="U56" s="18">
        <v>24</v>
      </c>
      <c r="V56" s="18">
        <v>24</v>
      </c>
      <c r="W56" s="18">
        <v>24</v>
      </c>
      <c r="X56" s="18">
        <v>24</v>
      </c>
      <c r="Y56" s="18">
        <v>24</v>
      </c>
      <c r="Z56" s="18">
        <v>24</v>
      </c>
      <c r="AA56" s="18">
        <v>24</v>
      </c>
      <c r="AB56" s="18">
        <v>24</v>
      </c>
      <c r="AC56" s="18">
        <v>24</v>
      </c>
      <c r="AD56" s="18">
        <v>24</v>
      </c>
      <c r="AE56" s="18">
        <v>24</v>
      </c>
      <c r="AF56" s="18">
        <v>24</v>
      </c>
      <c r="AG56" s="18">
        <v>24</v>
      </c>
      <c r="AH56" s="18">
        <v>24</v>
      </c>
      <c r="AI56" s="18">
        <v>24</v>
      </c>
    </row>
    <row r="57" spans="1:35" ht="28.8" x14ac:dyDescent="0.3">
      <c r="A57" s="17" t="s">
        <v>51</v>
      </c>
    </row>
    <row r="59" spans="1:35" x14ac:dyDescent="0.3">
      <c r="A59" s="6" t="s">
        <v>28</v>
      </c>
    </row>
    <row r="60" spans="1:35" x14ac:dyDescent="0.3">
      <c r="A60" s="1" t="s">
        <v>48</v>
      </c>
      <c r="C60">
        <f>SUM(E60:AH60)</f>
        <v>624</v>
      </c>
      <c r="E60" s="7">
        <v>24</v>
      </c>
      <c r="F60" s="7">
        <v>24</v>
      </c>
      <c r="G60" s="8">
        <v>0</v>
      </c>
      <c r="H60" s="7">
        <v>24</v>
      </c>
      <c r="I60" s="7">
        <v>24</v>
      </c>
      <c r="J60" s="7">
        <v>24</v>
      </c>
      <c r="K60" s="7">
        <v>24</v>
      </c>
      <c r="L60" s="7">
        <v>24</v>
      </c>
      <c r="M60" s="7">
        <v>24</v>
      </c>
      <c r="N60" s="8">
        <v>0</v>
      </c>
      <c r="O60" s="7">
        <v>24</v>
      </c>
      <c r="P60" s="7">
        <v>24</v>
      </c>
      <c r="Q60" s="7">
        <v>24</v>
      </c>
      <c r="R60" s="7">
        <v>24</v>
      </c>
      <c r="S60" s="7">
        <v>24</v>
      </c>
      <c r="T60" s="7">
        <v>24</v>
      </c>
      <c r="U60" s="8">
        <v>0</v>
      </c>
      <c r="V60" s="7">
        <v>24</v>
      </c>
      <c r="W60" s="7">
        <v>24</v>
      </c>
      <c r="X60" s="7">
        <v>24</v>
      </c>
      <c r="Y60" s="7">
        <v>24</v>
      </c>
      <c r="Z60" s="7">
        <v>24</v>
      </c>
      <c r="AA60" s="7">
        <v>24</v>
      </c>
      <c r="AB60" s="8">
        <v>0</v>
      </c>
      <c r="AC60" s="7">
        <v>24</v>
      </c>
      <c r="AD60" s="7">
        <v>24</v>
      </c>
      <c r="AE60" s="7">
        <v>24</v>
      </c>
      <c r="AF60" s="7">
        <v>24</v>
      </c>
      <c r="AG60" s="7">
        <v>24</v>
      </c>
      <c r="AH60" s="7">
        <v>24</v>
      </c>
    </row>
    <row r="61" spans="1:35" x14ac:dyDescent="0.3">
      <c r="A61" s="1" t="s">
        <v>49</v>
      </c>
      <c r="C61">
        <f>SUM(E61:AH61)</f>
        <v>360</v>
      </c>
      <c r="E61" s="7">
        <v>24</v>
      </c>
      <c r="F61" s="8">
        <v>0</v>
      </c>
      <c r="G61" s="8">
        <v>0</v>
      </c>
      <c r="H61" s="8">
        <v>0</v>
      </c>
      <c r="I61" s="7">
        <v>24</v>
      </c>
      <c r="J61" s="7">
        <v>24</v>
      </c>
      <c r="K61" s="7">
        <v>24</v>
      </c>
      <c r="L61" s="7">
        <v>24</v>
      </c>
      <c r="M61" s="8">
        <v>0</v>
      </c>
      <c r="N61" s="8">
        <v>0</v>
      </c>
      <c r="O61" s="8">
        <v>0</v>
      </c>
      <c r="P61" s="7">
        <v>24</v>
      </c>
      <c r="Q61" s="7">
        <v>24</v>
      </c>
      <c r="R61" s="7">
        <v>24</v>
      </c>
      <c r="S61" s="7">
        <v>24</v>
      </c>
      <c r="T61" s="8">
        <v>0</v>
      </c>
      <c r="U61" s="8">
        <v>0</v>
      </c>
      <c r="V61" s="8">
        <v>0</v>
      </c>
      <c r="W61" s="7">
        <v>24</v>
      </c>
      <c r="X61" s="7">
        <v>24</v>
      </c>
      <c r="Y61" s="7">
        <v>24</v>
      </c>
      <c r="Z61" s="7">
        <v>24</v>
      </c>
      <c r="AA61" s="8">
        <v>0</v>
      </c>
      <c r="AB61" s="8">
        <v>0</v>
      </c>
      <c r="AC61" s="8">
        <v>0</v>
      </c>
      <c r="AD61" s="7">
        <v>24</v>
      </c>
      <c r="AE61" s="7">
        <v>24</v>
      </c>
      <c r="AF61" s="8">
        <v>0</v>
      </c>
      <c r="AG61" s="8">
        <v>0</v>
      </c>
      <c r="AH61" s="8">
        <v>0</v>
      </c>
    </row>
    <row r="62" spans="1:35" ht="28.8" x14ac:dyDescent="0.3">
      <c r="A62" s="17" t="s">
        <v>50</v>
      </c>
      <c r="C62">
        <f>SUM(E62:AH62)</f>
        <v>720</v>
      </c>
      <c r="E62" s="7">
        <v>24</v>
      </c>
      <c r="F62" s="7">
        <v>24</v>
      </c>
      <c r="G62" s="7">
        <v>24</v>
      </c>
      <c r="H62" s="7">
        <v>24</v>
      </c>
      <c r="I62" s="7">
        <v>24</v>
      </c>
      <c r="J62" s="7">
        <v>24</v>
      </c>
      <c r="K62" s="7">
        <v>24</v>
      </c>
      <c r="L62" s="7">
        <v>24</v>
      </c>
      <c r="M62" s="7">
        <v>24</v>
      </c>
      <c r="N62" s="7">
        <v>24</v>
      </c>
      <c r="O62" s="7">
        <v>24</v>
      </c>
      <c r="P62" s="7">
        <v>24</v>
      </c>
      <c r="Q62" s="7">
        <v>24</v>
      </c>
      <c r="R62" s="7">
        <v>24</v>
      </c>
      <c r="S62" s="7">
        <v>24</v>
      </c>
      <c r="T62" s="7">
        <v>24</v>
      </c>
      <c r="U62" s="7">
        <v>24</v>
      </c>
      <c r="V62" s="7">
        <v>24</v>
      </c>
      <c r="W62" s="7">
        <v>24</v>
      </c>
      <c r="X62" s="7">
        <v>24</v>
      </c>
      <c r="Y62" s="7">
        <v>24</v>
      </c>
      <c r="Z62" s="7">
        <v>24</v>
      </c>
      <c r="AA62" s="7">
        <v>24</v>
      </c>
      <c r="AB62" s="7">
        <v>24</v>
      </c>
      <c r="AC62" s="7">
        <v>24</v>
      </c>
      <c r="AD62" s="7">
        <v>24</v>
      </c>
      <c r="AE62" s="7">
        <v>24</v>
      </c>
      <c r="AF62" s="7">
        <v>24</v>
      </c>
      <c r="AG62" s="7">
        <v>24</v>
      </c>
      <c r="AH62" s="7">
        <v>24</v>
      </c>
    </row>
    <row r="63" spans="1:35" ht="28.8" x14ac:dyDescent="0.3">
      <c r="A63" s="17" t="s">
        <v>51</v>
      </c>
    </row>
    <row r="65" spans="1:35" x14ac:dyDescent="0.3">
      <c r="A65" s="6" t="s">
        <v>29</v>
      </c>
    </row>
    <row r="66" spans="1:35" x14ac:dyDescent="0.3">
      <c r="A66" s="1" t="s">
        <v>48</v>
      </c>
      <c r="C66">
        <f>SUM(E66:AI66)</f>
        <v>624</v>
      </c>
      <c r="E66" s="18">
        <v>0</v>
      </c>
      <c r="F66" s="18">
        <v>24</v>
      </c>
      <c r="G66" s="18">
        <v>24</v>
      </c>
      <c r="H66" s="18">
        <v>24</v>
      </c>
      <c r="I66" s="18">
        <v>24</v>
      </c>
      <c r="J66" s="18">
        <v>24</v>
      </c>
      <c r="K66" s="18">
        <v>24</v>
      </c>
      <c r="L66" s="18">
        <v>0</v>
      </c>
      <c r="M66" s="18">
        <v>24</v>
      </c>
      <c r="N66" s="18">
        <v>24</v>
      </c>
      <c r="O66" s="18">
        <v>24</v>
      </c>
      <c r="P66" s="18">
        <v>24</v>
      </c>
      <c r="Q66" s="18">
        <v>24</v>
      </c>
      <c r="R66" s="18">
        <v>24</v>
      </c>
      <c r="S66" s="18">
        <v>0</v>
      </c>
      <c r="T66" s="18">
        <v>24</v>
      </c>
      <c r="U66" s="18">
        <v>24</v>
      </c>
      <c r="V66" s="18">
        <v>24</v>
      </c>
      <c r="W66" s="18">
        <v>24</v>
      </c>
      <c r="X66" s="18">
        <v>24</v>
      </c>
      <c r="Y66" s="18">
        <v>24</v>
      </c>
      <c r="Z66" s="18">
        <v>0</v>
      </c>
      <c r="AA66" s="18">
        <v>24</v>
      </c>
      <c r="AB66" s="18">
        <v>24</v>
      </c>
      <c r="AC66" s="18">
        <v>24</v>
      </c>
      <c r="AD66" s="18">
        <v>24</v>
      </c>
      <c r="AE66" s="18">
        <v>24</v>
      </c>
      <c r="AF66" s="18">
        <v>24</v>
      </c>
      <c r="AG66" s="18">
        <v>0</v>
      </c>
      <c r="AH66" s="18">
        <v>24</v>
      </c>
      <c r="AI66" s="18">
        <v>24</v>
      </c>
    </row>
    <row r="67" spans="1:35" x14ac:dyDescent="0.3">
      <c r="A67" s="1" t="s">
        <v>49</v>
      </c>
      <c r="C67">
        <f>SUM(E67:AI67)</f>
        <v>312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24</v>
      </c>
      <c r="O67" s="18">
        <v>24</v>
      </c>
      <c r="P67" s="18">
        <v>24</v>
      </c>
      <c r="Q67" s="18">
        <v>24</v>
      </c>
      <c r="R67" s="18">
        <v>0</v>
      </c>
      <c r="S67" s="18">
        <v>0</v>
      </c>
      <c r="T67" s="18">
        <v>0</v>
      </c>
      <c r="U67" s="18">
        <v>24</v>
      </c>
      <c r="V67" s="18">
        <v>24</v>
      </c>
      <c r="W67" s="18">
        <v>24</v>
      </c>
      <c r="X67" s="18">
        <v>24</v>
      </c>
      <c r="Y67" s="18">
        <v>0</v>
      </c>
      <c r="Z67" s="18">
        <v>0</v>
      </c>
      <c r="AA67" s="18">
        <v>0</v>
      </c>
      <c r="AB67" s="18">
        <v>24</v>
      </c>
      <c r="AC67" s="18">
        <v>24</v>
      </c>
      <c r="AD67" s="18">
        <v>24</v>
      </c>
      <c r="AE67" s="18">
        <v>24</v>
      </c>
      <c r="AF67" s="18">
        <v>0</v>
      </c>
      <c r="AG67" s="18">
        <v>0</v>
      </c>
      <c r="AH67" s="18">
        <v>0</v>
      </c>
      <c r="AI67" s="18">
        <v>24</v>
      </c>
    </row>
    <row r="68" spans="1:35" ht="28.8" x14ac:dyDescent="0.3">
      <c r="A68" s="17" t="s">
        <v>50</v>
      </c>
      <c r="C68">
        <f>SUM(E68:AI68)</f>
        <v>744</v>
      </c>
      <c r="E68" s="18">
        <v>24</v>
      </c>
      <c r="F68" s="18">
        <v>24</v>
      </c>
      <c r="G68" s="18">
        <v>24</v>
      </c>
      <c r="H68" s="18">
        <v>24</v>
      </c>
      <c r="I68" s="18">
        <v>24</v>
      </c>
      <c r="J68" s="18">
        <v>24</v>
      </c>
      <c r="K68" s="18">
        <v>24</v>
      </c>
      <c r="L68" s="18">
        <v>24</v>
      </c>
      <c r="M68" s="18">
        <v>24</v>
      </c>
      <c r="N68" s="18">
        <v>24</v>
      </c>
      <c r="O68" s="18">
        <v>24</v>
      </c>
      <c r="P68" s="18">
        <v>24</v>
      </c>
      <c r="Q68" s="18">
        <v>24</v>
      </c>
      <c r="R68" s="18">
        <v>24</v>
      </c>
      <c r="S68" s="18">
        <v>24</v>
      </c>
      <c r="T68" s="18">
        <v>24</v>
      </c>
      <c r="U68" s="18">
        <v>24</v>
      </c>
      <c r="V68" s="18">
        <v>24</v>
      </c>
      <c r="W68" s="18">
        <v>24</v>
      </c>
      <c r="X68" s="18">
        <v>24</v>
      </c>
      <c r="Y68" s="18">
        <v>24</v>
      </c>
      <c r="Z68" s="18">
        <v>24</v>
      </c>
      <c r="AA68" s="18">
        <v>24</v>
      </c>
      <c r="AB68" s="18">
        <v>24</v>
      </c>
      <c r="AC68" s="18">
        <v>24</v>
      </c>
      <c r="AD68" s="18">
        <v>24</v>
      </c>
      <c r="AE68" s="18">
        <v>24</v>
      </c>
      <c r="AF68" s="18">
        <v>24</v>
      </c>
      <c r="AG68" s="18">
        <v>24</v>
      </c>
      <c r="AH68" s="18">
        <v>24</v>
      </c>
      <c r="AI68" s="18">
        <v>24</v>
      </c>
    </row>
    <row r="69" spans="1:35" ht="28.8" x14ac:dyDescent="0.3">
      <c r="A69" s="17" t="s">
        <v>51</v>
      </c>
    </row>
    <row r="71" spans="1:35" x14ac:dyDescent="0.3">
      <c r="A71" s="6" t="s">
        <v>30</v>
      </c>
    </row>
    <row r="72" spans="1:35" x14ac:dyDescent="0.3">
      <c r="A72" s="1" t="s">
        <v>48</v>
      </c>
      <c r="C72">
        <f>SUM(E72:AH72)</f>
        <v>624</v>
      </c>
      <c r="E72" s="18">
        <v>24</v>
      </c>
      <c r="F72" s="18">
        <v>24</v>
      </c>
      <c r="G72" s="18">
        <v>24</v>
      </c>
      <c r="H72" s="18">
        <v>24</v>
      </c>
      <c r="I72" s="18">
        <v>0</v>
      </c>
      <c r="J72" s="18">
        <v>24</v>
      </c>
      <c r="K72" s="18">
        <v>24</v>
      </c>
      <c r="L72" s="18">
        <v>24</v>
      </c>
      <c r="M72" s="18">
        <v>24</v>
      </c>
      <c r="N72" s="18">
        <v>24</v>
      </c>
      <c r="O72" s="18">
        <v>24</v>
      </c>
      <c r="P72" s="18">
        <v>0</v>
      </c>
      <c r="Q72" s="18">
        <v>24</v>
      </c>
      <c r="R72" s="18">
        <v>24</v>
      </c>
      <c r="S72" s="18">
        <v>24</v>
      </c>
      <c r="T72" s="18">
        <v>24</v>
      </c>
      <c r="U72" s="18">
        <v>24</v>
      </c>
      <c r="V72" s="18">
        <v>24</v>
      </c>
      <c r="W72" s="18">
        <v>0</v>
      </c>
      <c r="X72" s="18">
        <v>24</v>
      </c>
      <c r="Y72" s="18">
        <v>24</v>
      </c>
      <c r="Z72" s="18">
        <v>24</v>
      </c>
      <c r="AA72" s="18">
        <v>24</v>
      </c>
      <c r="AB72" s="18">
        <v>24</v>
      </c>
      <c r="AC72" s="18">
        <v>24</v>
      </c>
      <c r="AD72" s="18">
        <v>0</v>
      </c>
      <c r="AE72" s="18">
        <v>24</v>
      </c>
      <c r="AF72" s="18">
        <v>24</v>
      </c>
      <c r="AG72" s="18">
        <v>24</v>
      </c>
      <c r="AH72" s="18">
        <v>24</v>
      </c>
    </row>
    <row r="73" spans="1:35" x14ac:dyDescent="0.3">
      <c r="A73" s="1" t="s">
        <v>49</v>
      </c>
      <c r="C73">
        <f>SUM(E73:AH73)</f>
        <v>384</v>
      </c>
      <c r="E73" s="18">
        <v>24</v>
      </c>
      <c r="F73" s="18">
        <v>24</v>
      </c>
      <c r="G73" s="18">
        <v>24</v>
      </c>
      <c r="H73" s="18">
        <v>0</v>
      </c>
      <c r="I73" s="18">
        <v>0</v>
      </c>
      <c r="J73" s="18">
        <v>0</v>
      </c>
      <c r="K73" s="18">
        <v>24</v>
      </c>
      <c r="L73" s="18">
        <v>24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24</v>
      </c>
      <c r="S73" s="18">
        <v>24</v>
      </c>
      <c r="T73" s="18">
        <v>24</v>
      </c>
      <c r="U73" s="18">
        <v>24</v>
      </c>
      <c r="V73" s="18">
        <v>0</v>
      </c>
      <c r="W73" s="18">
        <v>0</v>
      </c>
      <c r="X73" s="18">
        <v>0</v>
      </c>
      <c r="Y73" s="18">
        <v>24</v>
      </c>
      <c r="Z73" s="18">
        <v>24</v>
      </c>
      <c r="AA73" s="18">
        <v>24</v>
      </c>
      <c r="AB73" s="18">
        <v>24</v>
      </c>
      <c r="AC73" s="18">
        <v>0</v>
      </c>
      <c r="AD73" s="18">
        <v>0</v>
      </c>
      <c r="AE73" s="18">
        <v>0</v>
      </c>
      <c r="AF73" s="18">
        <v>24</v>
      </c>
      <c r="AG73" s="18">
        <v>24</v>
      </c>
      <c r="AH73" s="18">
        <v>24</v>
      </c>
    </row>
    <row r="74" spans="1:35" ht="28.8" x14ac:dyDescent="0.3">
      <c r="A74" s="17" t="s">
        <v>50</v>
      </c>
      <c r="C74">
        <f>SUM(E74:AH74)</f>
        <v>720</v>
      </c>
      <c r="E74" s="18">
        <v>24</v>
      </c>
      <c r="F74" s="18">
        <v>24</v>
      </c>
      <c r="G74" s="18">
        <v>24</v>
      </c>
      <c r="H74" s="18">
        <v>24</v>
      </c>
      <c r="I74" s="18">
        <v>24</v>
      </c>
      <c r="J74" s="18">
        <v>24</v>
      </c>
      <c r="K74" s="18">
        <v>24</v>
      </c>
      <c r="L74" s="18">
        <v>24</v>
      </c>
      <c r="M74" s="18">
        <v>24</v>
      </c>
      <c r="N74" s="18">
        <v>24</v>
      </c>
      <c r="O74" s="18">
        <v>24</v>
      </c>
      <c r="P74" s="18">
        <v>24</v>
      </c>
      <c r="Q74" s="18">
        <v>24</v>
      </c>
      <c r="R74" s="18">
        <v>24</v>
      </c>
      <c r="S74" s="18">
        <v>24</v>
      </c>
      <c r="T74" s="18">
        <v>24</v>
      </c>
      <c r="U74" s="18">
        <v>24</v>
      </c>
      <c r="V74" s="18">
        <v>24</v>
      </c>
      <c r="W74" s="18">
        <v>24</v>
      </c>
      <c r="X74" s="18">
        <v>24</v>
      </c>
      <c r="Y74" s="18">
        <v>24</v>
      </c>
      <c r="Z74" s="18">
        <v>24</v>
      </c>
      <c r="AA74" s="18">
        <v>24</v>
      </c>
      <c r="AB74" s="18">
        <v>24</v>
      </c>
      <c r="AC74" s="18">
        <v>24</v>
      </c>
      <c r="AD74" s="18">
        <v>24</v>
      </c>
      <c r="AE74" s="18">
        <v>24</v>
      </c>
      <c r="AF74" s="18">
        <v>24</v>
      </c>
      <c r="AG74" s="18">
        <v>24</v>
      </c>
      <c r="AH74" s="18">
        <v>24</v>
      </c>
    </row>
    <row r="75" spans="1:35" ht="28.8" x14ac:dyDescent="0.3">
      <c r="A75" s="17" t="s">
        <v>51</v>
      </c>
    </row>
    <row r="77" spans="1:35" x14ac:dyDescent="0.3">
      <c r="A77" s="6" t="s">
        <v>31</v>
      </c>
    </row>
    <row r="78" spans="1:35" x14ac:dyDescent="0.3">
      <c r="A78" s="1" t="s">
        <v>48</v>
      </c>
      <c r="C78">
        <f>SUM(E78:AI78)</f>
        <v>624</v>
      </c>
      <c r="E78" s="18">
        <v>24</v>
      </c>
      <c r="F78" s="18">
        <v>24</v>
      </c>
      <c r="G78" s="18">
        <v>0</v>
      </c>
      <c r="H78" s="18">
        <v>24</v>
      </c>
      <c r="I78" s="18">
        <v>24</v>
      </c>
      <c r="J78" s="18">
        <v>24</v>
      </c>
      <c r="K78" s="18">
        <v>24</v>
      </c>
      <c r="L78" s="18">
        <v>24</v>
      </c>
      <c r="M78" s="18">
        <v>24</v>
      </c>
      <c r="N78" s="18">
        <v>0</v>
      </c>
      <c r="O78" s="18">
        <v>24</v>
      </c>
      <c r="P78" s="18">
        <v>24</v>
      </c>
      <c r="Q78" s="18">
        <v>24</v>
      </c>
      <c r="R78" s="18">
        <v>24</v>
      </c>
      <c r="S78" s="18">
        <v>24</v>
      </c>
      <c r="T78" s="18">
        <v>24</v>
      </c>
      <c r="U78" s="18">
        <v>0</v>
      </c>
      <c r="V78" s="18">
        <v>24</v>
      </c>
      <c r="W78" s="18">
        <v>24</v>
      </c>
      <c r="X78" s="18">
        <v>24</v>
      </c>
      <c r="Y78" s="18">
        <v>24</v>
      </c>
      <c r="Z78" s="18">
        <v>24</v>
      </c>
      <c r="AA78" s="18">
        <v>24</v>
      </c>
      <c r="AB78" s="18">
        <v>0</v>
      </c>
      <c r="AC78" s="18">
        <v>24</v>
      </c>
      <c r="AD78" s="18">
        <v>24</v>
      </c>
      <c r="AE78" s="18">
        <v>24</v>
      </c>
      <c r="AF78" s="18">
        <v>24</v>
      </c>
      <c r="AG78" s="18">
        <v>24</v>
      </c>
      <c r="AH78" s="18">
        <v>24</v>
      </c>
      <c r="AI78" s="18">
        <v>0</v>
      </c>
    </row>
    <row r="79" spans="1:35" x14ac:dyDescent="0.3">
      <c r="A79" s="1" t="s">
        <v>49</v>
      </c>
      <c r="C79">
        <f>SUM(E79:AI79)</f>
        <v>360</v>
      </c>
      <c r="E79" s="18">
        <v>24</v>
      </c>
      <c r="F79" s="18">
        <v>0</v>
      </c>
      <c r="G79" s="18">
        <v>0</v>
      </c>
      <c r="H79" s="18">
        <v>0</v>
      </c>
      <c r="I79" s="18">
        <v>24</v>
      </c>
      <c r="J79" s="18">
        <v>24</v>
      </c>
      <c r="K79" s="18">
        <v>24</v>
      </c>
      <c r="L79" s="18">
        <v>24</v>
      </c>
      <c r="M79" s="18">
        <v>0</v>
      </c>
      <c r="N79" s="18">
        <v>0</v>
      </c>
      <c r="O79" s="18">
        <v>0</v>
      </c>
      <c r="P79" s="18">
        <v>24</v>
      </c>
      <c r="Q79" s="18">
        <v>24</v>
      </c>
      <c r="R79" s="18">
        <v>24</v>
      </c>
      <c r="S79" s="18">
        <v>24</v>
      </c>
      <c r="T79" s="18">
        <v>0</v>
      </c>
      <c r="U79" s="18">
        <v>0</v>
      </c>
      <c r="V79" s="18">
        <v>0</v>
      </c>
      <c r="W79" s="18">
        <v>24</v>
      </c>
      <c r="X79" s="18">
        <v>24</v>
      </c>
      <c r="Y79" s="18">
        <v>24</v>
      </c>
      <c r="Z79" s="18">
        <v>0</v>
      </c>
      <c r="AA79" s="18">
        <v>0</v>
      </c>
      <c r="AB79" s="18">
        <v>0</v>
      </c>
      <c r="AC79" s="18">
        <v>0</v>
      </c>
      <c r="AD79" s="18">
        <v>24</v>
      </c>
      <c r="AE79" s="18">
        <v>24</v>
      </c>
      <c r="AF79" s="18">
        <v>24</v>
      </c>
      <c r="AG79" s="18">
        <v>0</v>
      </c>
      <c r="AH79" s="18">
        <v>0</v>
      </c>
      <c r="AI79" s="18">
        <v>0</v>
      </c>
    </row>
    <row r="80" spans="1:35" ht="28.8" x14ac:dyDescent="0.3">
      <c r="A80" s="17" t="s">
        <v>50</v>
      </c>
      <c r="C80">
        <f>SUM(E80:AI80)</f>
        <v>744</v>
      </c>
      <c r="E80" s="18">
        <v>24</v>
      </c>
      <c r="F80" s="18">
        <v>24</v>
      </c>
      <c r="G80" s="18">
        <v>24</v>
      </c>
      <c r="H80" s="18">
        <v>24</v>
      </c>
      <c r="I80" s="18">
        <v>24</v>
      </c>
      <c r="J80" s="18">
        <v>24</v>
      </c>
      <c r="K80" s="18">
        <v>24</v>
      </c>
      <c r="L80" s="18">
        <v>24</v>
      </c>
      <c r="M80" s="18">
        <v>24</v>
      </c>
      <c r="N80" s="18">
        <v>24</v>
      </c>
      <c r="O80" s="18">
        <v>24</v>
      </c>
      <c r="P80" s="18">
        <v>24</v>
      </c>
      <c r="Q80" s="18">
        <v>24</v>
      </c>
      <c r="R80" s="18">
        <v>24</v>
      </c>
      <c r="S80" s="18">
        <v>24</v>
      </c>
      <c r="T80" s="18">
        <v>24</v>
      </c>
      <c r="U80" s="18">
        <v>24</v>
      </c>
      <c r="V80" s="18">
        <v>24</v>
      </c>
      <c r="W80" s="18">
        <v>24</v>
      </c>
      <c r="X80" s="18">
        <v>24</v>
      </c>
      <c r="Y80" s="18">
        <v>24</v>
      </c>
      <c r="Z80" s="18">
        <v>24</v>
      </c>
      <c r="AA80" s="18">
        <v>24</v>
      </c>
      <c r="AB80" s="18">
        <v>24</v>
      </c>
      <c r="AC80" s="18">
        <v>24</v>
      </c>
      <c r="AD80" s="18">
        <v>24</v>
      </c>
      <c r="AE80" s="18">
        <v>24</v>
      </c>
      <c r="AF80" s="18">
        <v>24</v>
      </c>
      <c r="AG80" s="18">
        <v>24</v>
      </c>
      <c r="AH80" s="18">
        <v>24</v>
      </c>
      <c r="AI80" s="18">
        <v>24</v>
      </c>
    </row>
    <row r="81" spans="1:35" ht="28.8" x14ac:dyDescent="0.3">
      <c r="A81" s="17" t="s">
        <v>51</v>
      </c>
    </row>
    <row r="83" spans="1:35" x14ac:dyDescent="0.3">
      <c r="A83" s="6" t="s">
        <v>32</v>
      </c>
    </row>
    <row r="84" spans="1:35" x14ac:dyDescent="0.3">
      <c r="A84" s="1" t="s">
        <v>48</v>
      </c>
      <c r="C84">
        <f>SUM(E84:AI84)</f>
        <v>648</v>
      </c>
      <c r="E84" s="18">
        <v>24</v>
      </c>
      <c r="F84" s="18">
        <v>24</v>
      </c>
      <c r="G84" s="18">
        <v>24</v>
      </c>
      <c r="H84" s="18">
        <v>24</v>
      </c>
      <c r="I84" s="18">
        <v>24</v>
      </c>
      <c r="J84" s="18">
        <v>24</v>
      </c>
      <c r="K84" s="18">
        <v>0</v>
      </c>
      <c r="L84" s="18">
        <v>24</v>
      </c>
      <c r="M84" s="18">
        <v>24</v>
      </c>
      <c r="N84" s="18">
        <v>24</v>
      </c>
      <c r="O84" s="18">
        <v>24</v>
      </c>
      <c r="P84" s="18">
        <v>24</v>
      </c>
      <c r="Q84" s="18">
        <v>24</v>
      </c>
      <c r="R84" s="18">
        <v>0</v>
      </c>
      <c r="S84" s="18">
        <v>24</v>
      </c>
      <c r="T84" s="18">
        <v>24</v>
      </c>
      <c r="U84" s="18">
        <v>24</v>
      </c>
      <c r="V84" s="18">
        <v>24</v>
      </c>
      <c r="W84" s="18">
        <v>24</v>
      </c>
      <c r="X84" s="18">
        <v>24</v>
      </c>
      <c r="Y84" s="18">
        <v>0</v>
      </c>
      <c r="Z84" s="18">
        <v>24</v>
      </c>
      <c r="AA84" s="18">
        <v>24</v>
      </c>
      <c r="AB84" s="18">
        <v>24</v>
      </c>
      <c r="AC84" s="18">
        <v>24</v>
      </c>
      <c r="AD84" s="18">
        <v>24</v>
      </c>
      <c r="AE84" s="18">
        <v>24</v>
      </c>
      <c r="AF84" s="18">
        <v>0</v>
      </c>
      <c r="AG84" s="18">
        <v>24</v>
      </c>
      <c r="AH84" s="18">
        <v>24</v>
      </c>
      <c r="AI84" s="18">
        <v>24</v>
      </c>
    </row>
    <row r="85" spans="1:35" x14ac:dyDescent="0.3">
      <c r="A85" s="1" t="s">
        <v>49</v>
      </c>
      <c r="C85">
        <f>SUM(E85:AI85)</f>
        <v>456</v>
      </c>
      <c r="E85" s="18">
        <v>24</v>
      </c>
      <c r="F85" s="18">
        <v>24</v>
      </c>
      <c r="G85" s="18">
        <v>24</v>
      </c>
      <c r="H85" s="18">
        <v>24</v>
      </c>
      <c r="I85" s="18">
        <v>24</v>
      </c>
      <c r="J85" s="18">
        <v>0</v>
      </c>
      <c r="K85" s="18">
        <v>0</v>
      </c>
      <c r="L85" s="18">
        <v>0</v>
      </c>
      <c r="M85" s="18">
        <v>24</v>
      </c>
      <c r="N85" s="18">
        <v>24</v>
      </c>
      <c r="O85" s="18">
        <v>24</v>
      </c>
      <c r="P85" s="18">
        <v>24</v>
      </c>
      <c r="Q85" s="18">
        <v>0</v>
      </c>
      <c r="R85" s="18">
        <v>0</v>
      </c>
      <c r="S85" s="18">
        <v>0</v>
      </c>
      <c r="T85" s="18">
        <v>24</v>
      </c>
      <c r="U85" s="18">
        <v>24</v>
      </c>
      <c r="V85" s="18">
        <v>24</v>
      </c>
      <c r="W85" s="18">
        <v>24</v>
      </c>
      <c r="X85" s="18">
        <v>0</v>
      </c>
      <c r="Y85" s="18">
        <v>0</v>
      </c>
      <c r="Z85" s="18">
        <v>0</v>
      </c>
      <c r="AA85" s="18">
        <v>24</v>
      </c>
      <c r="AB85" s="18">
        <v>24</v>
      </c>
      <c r="AC85" s="18">
        <v>24</v>
      </c>
      <c r="AD85" s="18">
        <v>24</v>
      </c>
      <c r="AE85" s="18">
        <v>0</v>
      </c>
      <c r="AF85" s="18">
        <v>0</v>
      </c>
      <c r="AG85" s="18">
        <v>0</v>
      </c>
      <c r="AH85" s="18">
        <v>24</v>
      </c>
      <c r="AI85" s="18">
        <v>24</v>
      </c>
    </row>
    <row r="86" spans="1:35" ht="28.8" x14ac:dyDescent="0.3">
      <c r="A86" s="17" t="s">
        <v>50</v>
      </c>
      <c r="C86">
        <f>SUM(E86:AI86)</f>
        <v>744</v>
      </c>
      <c r="E86" s="18">
        <v>24</v>
      </c>
      <c r="F86" s="18">
        <v>24</v>
      </c>
      <c r="G86" s="18">
        <v>24</v>
      </c>
      <c r="H86" s="18">
        <v>24</v>
      </c>
      <c r="I86" s="18">
        <v>24</v>
      </c>
      <c r="J86" s="18">
        <v>24</v>
      </c>
      <c r="K86" s="18">
        <v>24</v>
      </c>
      <c r="L86" s="18">
        <v>24</v>
      </c>
      <c r="M86" s="18">
        <v>24</v>
      </c>
      <c r="N86" s="18">
        <v>24</v>
      </c>
      <c r="O86" s="18">
        <v>24</v>
      </c>
      <c r="P86" s="18">
        <v>24</v>
      </c>
      <c r="Q86" s="18">
        <v>24</v>
      </c>
      <c r="R86" s="18">
        <v>24</v>
      </c>
      <c r="S86" s="18">
        <v>24</v>
      </c>
      <c r="T86" s="18">
        <v>24</v>
      </c>
      <c r="U86" s="18">
        <v>24</v>
      </c>
      <c r="V86" s="18">
        <v>24</v>
      </c>
      <c r="W86" s="18">
        <v>24</v>
      </c>
      <c r="X86" s="18">
        <v>24</v>
      </c>
      <c r="Y86" s="18">
        <v>24</v>
      </c>
      <c r="Z86" s="18">
        <v>24</v>
      </c>
      <c r="AA86" s="18">
        <v>24</v>
      </c>
      <c r="AB86" s="18">
        <v>24</v>
      </c>
      <c r="AC86" s="18">
        <v>24</v>
      </c>
      <c r="AD86" s="18">
        <v>24</v>
      </c>
      <c r="AE86" s="18">
        <v>24</v>
      </c>
      <c r="AF86" s="18">
        <v>24</v>
      </c>
      <c r="AG86" s="18">
        <v>24</v>
      </c>
      <c r="AH86" s="18">
        <v>24</v>
      </c>
      <c r="AI86" s="18">
        <v>24</v>
      </c>
    </row>
    <row r="87" spans="1:35" ht="28.8" x14ac:dyDescent="0.3">
      <c r="A87" s="17" t="s">
        <v>51</v>
      </c>
    </row>
    <row r="89" spans="1:35" x14ac:dyDescent="0.3">
      <c r="A89" s="6" t="s">
        <v>33</v>
      </c>
    </row>
    <row r="90" spans="1:35" x14ac:dyDescent="0.3">
      <c r="A90" s="1" t="s">
        <v>48</v>
      </c>
      <c r="C90">
        <f>SUM(E90:AH90)</f>
        <v>624</v>
      </c>
      <c r="E90" s="18">
        <v>24</v>
      </c>
      <c r="F90" s="18">
        <v>24</v>
      </c>
      <c r="G90" s="18">
        <v>24</v>
      </c>
      <c r="H90" s="18">
        <v>0</v>
      </c>
      <c r="I90" s="18">
        <v>24</v>
      </c>
      <c r="J90" s="18">
        <v>24</v>
      </c>
      <c r="K90" s="18">
        <v>24</v>
      </c>
      <c r="L90" s="18">
        <v>24</v>
      </c>
      <c r="M90" s="18">
        <v>24</v>
      </c>
      <c r="N90" s="18">
        <v>24</v>
      </c>
      <c r="O90" s="18">
        <v>0</v>
      </c>
      <c r="P90" s="18">
        <v>24</v>
      </c>
      <c r="Q90" s="18">
        <v>24</v>
      </c>
      <c r="R90" s="18">
        <v>24</v>
      </c>
      <c r="S90" s="18">
        <v>24</v>
      </c>
      <c r="T90" s="18">
        <v>24</v>
      </c>
      <c r="U90" s="18">
        <v>24</v>
      </c>
      <c r="V90" s="18">
        <v>0</v>
      </c>
      <c r="W90" s="18">
        <v>24</v>
      </c>
      <c r="X90" s="18">
        <v>24</v>
      </c>
      <c r="Y90" s="18">
        <v>24</v>
      </c>
      <c r="Z90" s="18">
        <v>24</v>
      </c>
      <c r="AA90" s="18">
        <v>24</v>
      </c>
      <c r="AB90" s="18">
        <v>24</v>
      </c>
      <c r="AC90" s="18">
        <v>0</v>
      </c>
      <c r="AD90" s="18">
        <v>24</v>
      </c>
      <c r="AE90" s="18">
        <v>24</v>
      </c>
      <c r="AF90" s="18">
        <v>24</v>
      </c>
      <c r="AG90" s="18">
        <v>24</v>
      </c>
      <c r="AH90" s="18">
        <v>24</v>
      </c>
    </row>
    <row r="91" spans="1:35" x14ac:dyDescent="0.3">
      <c r="A91" s="1" t="s">
        <v>49</v>
      </c>
      <c r="C91">
        <f>SUM(E91:AH91)</f>
        <v>384</v>
      </c>
      <c r="E91" s="18">
        <v>24</v>
      </c>
      <c r="F91" s="18">
        <v>24</v>
      </c>
      <c r="G91" s="18">
        <v>0</v>
      </c>
      <c r="H91" s="18">
        <v>0</v>
      </c>
      <c r="I91" s="18">
        <v>0</v>
      </c>
      <c r="J91" s="18">
        <v>24</v>
      </c>
      <c r="K91" s="18">
        <v>24</v>
      </c>
      <c r="L91" s="18">
        <v>24</v>
      </c>
      <c r="M91" s="18">
        <v>24</v>
      </c>
      <c r="N91" s="18">
        <v>0</v>
      </c>
      <c r="O91" s="18">
        <v>0</v>
      </c>
      <c r="P91" s="18">
        <v>0</v>
      </c>
      <c r="Q91" s="18">
        <v>24</v>
      </c>
      <c r="R91" s="18">
        <v>24</v>
      </c>
      <c r="S91" s="18">
        <v>24</v>
      </c>
      <c r="T91" s="18">
        <v>24</v>
      </c>
      <c r="U91" s="18">
        <v>0</v>
      </c>
      <c r="V91" s="18">
        <v>0</v>
      </c>
      <c r="W91" s="18">
        <v>0</v>
      </c>
      <c r="X91" s="18">
        <v>24</v>
      </c>
      <c r="Y91" s="18">
        <v>24</v>
      </c>
      <c r="Z91" s="18">
        <v>24</v>
      </c>
      <c r="AA91" s="18">
        <v>24</v>
      </c>
      <c r="AB91" s="18">
        <v>0</v>
      </c>
      <c r="AC91" s="18">
        <v>0</v>
      </c>
      <c r="AD91" s="18">
        <v>0</v>
      </c>
      <c r="AE91" s="18">
        <v>0</v>
      </c>
      <c r="AF91" s="18">
        <v>0</v>
      </c>
      <c r="AG91" s="18">
        <v>24</v>
      </c>
      <c r="AH91" s="18">
        <v>24</v>
      </c>
    </row>
    <row r="92" spans="1:35" ht="28.8" x14ac:dyDescent="0.3">
      <c r="A92" s="17" t="s">
        <v>50</v>
      </c>
      <c r="C92">
        <f>SUM(E92:AH92)</f>
        <v>720</v>
      </c>
      <c r="E92" s="18">
        <v>24</v>
      </c>
      <c r="F92" s="18">
        <v>24</v>
      </c>
      <c r="G92" s="18">
        <v>24</v>
      </c>
      <c r="H92" s="18">
        <v>24</v>
      </c>
      <c r="I92" s="18">
        <v>24</v>
      </c>
      <c r="J92" s="18">
        <v>24</v>
      </c>
      <c r="K92" s="18">
        <v>24</v>
      </c>
      <c r="L92" s="18">
        <v>24</v>
      </c>
      <c r="M92" s="18">
        <v>24</v>
      </c>
      <c r="N92" s="18">
        <v>24</v>
      </c>
      <c r="O92" s="18">
        <v>24</v>
      </c>
      <c r="P92" s="18">
        <v>24</v>
      </c>
      <c r="Q92" s="18">
        <v>24</v>
      </c>
      <c r="R92" s="18">
        <v>24</v>
      </c>
      <c r="S92" s="18">
        <v>24</v>
      </c>
      <c r="T92" s="18">
        <v>24</v>
      </c>
      <c r="U92" s="18">
        <v>24</v>
      </c>
      <c r="V92" s="18">
        <v>24</v>
      </c>
      <c r="W92" s="18">
        <v>24</v>
      </c>
      <c r="X92" s="18">
        <v>24</v>
      </c>
      <c r="Y92" s="18">
        <v>24</v>
      </c>
      <c r="Z92" s="18">
        <v>24</v>
      </c>
      <c r="AA92" s="18">
        <v>24</v>
      </c>
      <c r="AB92" s="18">
        <v>24</v>
      </c>
      <c r="AC92" s="18">
        <v>24</v>
      </c>
      <c r="AD92" s="18">
        <v>24</v>
      </c>
      <c r="AE92" s="18">
        <v>24</v>
      </c>
      <c r="AF92" s="18">
        <v>24</v>
      </c>
      <c r="AG92" s="18">
        <v>24</v>
      </c>
      <c r="AH92" s="18">
        <v>24</v>
      </c>
    </row>
    <row r="93" spans="1:35" ht="28.8" x14ac:dyDescent="0.3">
      <c r="A93" s="17" t="s">
        <v>51</v>
      </c>
    </row>
    <row r="95" spans="1:35" x14ac:dyDescent="0.3">
      <c r="A95" s="6" t="s">
        <v>34</v>
      </c>
    </row>
    <row r="96" spans="1:35" x14ac:dyDescent="0.3">
      <c r="A96" s="1" t="s">
        <v>48</v>
      </c>
      <c r="C96">
        <f>SUM(E96:AI96)</f>
        <v>648</v>
      </c>
      <c r="E96" s="18">
        <v>24</v>
      </c>
      <c r="F96" s="18">
        <v>0</v>
      </c>
      <c r="G96" s="18">
        <v>24</v>
      </c>
      <c r="H96" s="18">
        <v>24</v>
      </c>
      <c r="I96" s="18">
        <v>24</v>
      </c>
      <c r="J96" s="18">
        <v>24</v>
      </c>
      <c r="K96" s="18">
        <v>24</v>
      </c>
      <c r="L96" s="18">
        <v>24</v>
      </c>
      <c r="M96" s="18">
        <v>0</v>
      </c>
      <c r="N96" s="18">
        <v>24</v>
      </c>
      <c r="O96" s="18">
        <v>24</v>
      </c>
      <c r="P96" s="18">
        <v>24</v>
      </c>
      <c r="Q96" s="18">
        <v>24</v>
      </c>
      <c r="R96" s="18">
        <v>24</v>
      </c>
      <c r="S96" s="18">
        <v>24</v>
      </c>
      <c r="T96" s="18">
        <v>0</v>
      </c>
      <c r="U96" s="18">
        <v>24</v>
      </c>
      <c r="V96" s="18">
        <v>24</v>
      </c>
      <c r="W96" s="18">
        <v>24</v>
      </c>
      <c r="X96" s="18">
        <v>24</v>
      </c>
      <c r="Y96" s="18">
        <v>24</v>
      </c>
      <c r="Z96" s="18">
        <v>24</v>
      </c>
      <c r="AA96" s="18">
        <v>0</v>
      </c>
      <c r="AB96" s="18">
        <v>24</v>
      </c>
      <c r="AC96" s="18">
        <v>24</v>
      </c>
      <c r="AD96" s="18">
        <v>24</v>
      </c>
      <c r="AE96" s="18">
        <v>24</v>
      </c>
      <c r="AF96" s="18">
        <v>24</v>
      </c>
      <c r="AG96" s="18">
        <v>24</v>
      </c>
      <c r="AH96" s="18">
        <v>24</v>
      </c>
      <c r="AI96" s="18">
        <v>24</v>
      </c>
    </row>
    <row r="97" spans="1:35" x14ac:dyDescent="0.3">
      <c r="A97" s="1" t="s">
        <v>49</v>
      </c>
      <c r="C97">
        <f>SUM(E97:AI97)</f>
        <v>408</v>
      </c>
      <c r="E97" s="18">
        <v>0</v>
      </c>
      <c r="F97" s="18">
        <v>0</v>
      </c>
      <c r="G97" s="18">
        <v>0</v>
      </c>
      <c r="H97" s="18">
        <v>24</v>
      </c>
      <c r="I97" s="18">
        <v>24</v>
      </c>
      <c r="J97" s="18">
        <v>24</v>
      </c>
      <c r="K97" s="18">
        <v>24</v>
      </c>
      <c r="L97" s="18">
        <v>0</v>
      </c>
      <c r="M97" s="18">
        <v>0</v>
      </c>
      <c r="N97" s="18">
        <v>0</v>
      </c>
      <c r="O97" s="18">
        <v>24</v>
      </c>
      <c r="P97" s="18">
        <v>24</v>
      </c>
      <c r="Q97" s="18">
        <v>24</v>
      </c>
      <c r="R97" s="18">
        <v>24</v>
      </c>
      <c r="S97" s="18">
        <v>0</v>
      </c>
      <c r="T97" s="18">
        <v>0</v>
      </c>
      <c r="U97" s="18">
        <v>0</v>
      </c>
      <c r="V97" s="18">
        <v>24</v>
      </c>
      <c r="W97" s="18">
        <v>24</v>
      </c>
      <c r="X97" s="18">
        <v>24</v>
      </c>
      <c r="Y97" s="18">
        <v>24</v>
      </c>
      <c r="Z97" s="18">
        <v>0</v>
      </c>
      <c r="AA97" s="18">
        <v>0</v>
      </c>
      <c r="AB97" s="18">
        <v>0</v>
      </c>
      <c r="AC97" s="18">
        <v>24</v>
      </c>
      <c r="AD97" s="18">
        <v>24</v>
      </c>
      <c r="AE97" s="18">
        <v>24</v>
      </c>
      <c r="AF97" s="18">
        <v>24</v>
      </c>
      <c r="AG97" s="18">
        <v>0</v>
      </c>
      <c r="AH97" s="18">
        <v>0</v>
      </c>
      <c r="AI97" s="18">
        <v>24</v>
      </c>
    </row>
    <row r="98" spans="1:35" ht="28.8" x14ac:dyDescent="0.3">
      <c r="A98" s="17" t="s">
        <v>50</v>
      </c>
      <c r="C98">
        <f>SUM(E98:AI98)</f>
        <v>744</v>
      </c>
      <c r="E98" s="18">
        <v>24</v>
      </c>
      <c r="F98" s="18">
        <v>24</v>
      </c>
      <c r="G98" s="18">
        <v>24</v>
      </c>
      <c r="H98" s="18">
        <v>24</v>
      </c>
      <c r="I98" s="18">
        <v>24</v>
      </c>
      <c r="J98" s="18">
        <v>24</v>
      </c>
      <c r="K98" s="18">
        <v>24</v>
      </c>
      <c r="L98" s="18">
        <v>24</v>
      </c>
      <c r="M98" s="18">
        <v>24</v>
      </c>
      <c r="N98" s="18">
        <v>24</v>
      </c>
      <c r="O98" s="18">
        <v>24</v>
      </c>
      <c r="P98" s="18">
        <v>24</v>
      </c>
      <c r="Q98" s="18">
        <v>24</v>
      </c>
      <c r="R98" s="18">
        <v>24</v>
      </c>
      <c r="S98" s="18">
        <v>24</v>
      </c>
      <c r="T98" s="18">
        <v>24</v>
      </c>
      <c r="U98" s="18">
        <v>24</v>
      </c>
      <c r="V98" s="18">
        <v>24</v>
      </c>
      <c r="W98" s="18">
        <v>24</v>
      </c>
      <c r="X98" s="18">
        <v>24</v>
      </c>
      <c r="Y98" s="18">
        <v>24</v>
      </c>
      <c r="Z98" s="18">
        <v>24</v>
      </c>
      <c r="AA98" s="18">
        <v>24</v>
      </c>
      <c r="AB98" s="18">
        <v>24</v>
      </c>
      <c r="AC98" s="18">
        <v>24</v>
      </c>
      <c r="AD98" s="18">
        <v>24</v>
      </c>
      <c r="AE98" s="18">
        <v>24</v>
      </c>
      <c r="AF98" s="18">
        <v>24</v>
      </c>
      <c r="AG98" s="18">
        <v>24</v>
      </c>
      <c r="AH98" s="18">
        <v>24</v>
      </c>
      <c r="AI98" s="18">
        <v>24</v>
      </c>
    </row>
    <row r="99" spans="1:35" ht="28.8" x14ac:dyDescent="0.3">
      <c r="A99" s="17" t="s">
        <v>51</v>
      </c>
    </row>
    <row r="101" spans="1:35" x14ac:dyDescent="0.3">
      <c r="A101" s="6" t="s">
        <v>35</v>
      </c>
    </row>
    <row r="102" spans="1:35" x14ac:dyDescent="0.3">
      <c r="A102" s="1" t="s">
        <v>48</v>
      </c>
      <c r="C102">
        <f>SUM(E102:AH102)</f>
        <v>720</v>
      </c>
      <c r="E102" s="18">
        <v>24</v>
      </c>
      <c r="F102" s="18">
        <v>24</v>
      </c>
      <c r="G102" s="18">
        <v>24</v>
      </c>
      <c r="H102" s="18">
        <v>24</v>
      </c>
      <c r="I102" s="18">
        <v>24</v>
      </c>
      <c r="J102" s="18">
        <v>24</v>
      </c>
      <c r="K102" s="18">
        <v>24</v>
      </c>
      <c r="L102" s="18">
        <v>24</v>
      </c>
      <c r="M102" s="18">
        <v>24</v>
      </c>
      <c r="N102" s="18">
        <v>24</v>
      </c>
      <c r="O102" s="18">
        <v>24</v>
      </c>
      <c r="P102" s="18">
        <v>24</v>
      </c>
      <c r="Q102" s="18">
        <v>24</v>
      </c>
      <c r="R102" s="18">
        <v>24</v>
      </c>
      <c r="S102" s="18">
        <v>24</v>
      </c>
      <c r="T102" s="18">
        <v>24</v>
      </c>
      <c r="U102" s="18">
        <v>24</v>
      </c>
      <c r="V102" s="18">
        <v>24</v>
      </c>
      <c r="W102" s="18">
        <v>24</v>
      </c>
      <c r="X102" s="18">
        <v>24</v>
      </c>
      <c r="Y102" s="18">
        <v>24</v>
      </c>
      <c r="Z102" s="18">
        <v>24</v>
      </c>
      <c r="AA102" s="18">
        <v>24</v>
      </c>
      <c r="AB102" s="18">
        <v>24</v>
      </c>
      <c r="AC102" s="18">
        <v>24</v>
      </c>
      <c r="AD102" s="18">
        <v>24</v>
      </c>
      <c r="AE102" s="18">
        <v>24</v>
      </c>
      <c r="AF102" s="18">
        <v>24</v>
      </c>
      <c r="AG102" s="18">
        <v>24</v>
      </c>
      <c r="AH102" s="18">
        <v>24</v>
      </c>
    </row>
    <row r="103" spans="1:35" x14ac:dyDescent="0.3">
      <c r="A103" s="1" t="s">
        <v>49</v>
      </c>
      <c r="C103">
        <f>SUM(E103:AH103)</f>
        <v>384</v>
      </c>
      <c r="E103" s="18">
        <v>24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24</v>
      </c>
      <c r="L103" s="18">
        <v>24</v>
      </c>
      <c r="M103" s="18">
        <v>24</v>
      </c>
      <c r="N103" s="18">
        <v>24</v>
      </c>
      <c r="O103" s="18">
        <v>0</v>
      </c>
      <c r="P103" s="18">
        <v>0</v>
      </c>
      <c r="Q103" s="18">
        <v>0</v>
      </c>
      <c r="R103" s="18">
        <v>24</v>
      </c>
      <c r="S103" s="18">
        <v>24</v>
      </c>
      <c r="T103" s="18">
        <v>24</v>
      </c>
      <c r="U103" s="18">
        <v>24</v>
      </c>
      <c r="V103" s="18">
        <v>0</v>
      </c>
      <c r="W103" s="18">
        <v>0</v>
      </c>
      <c r="X103" s="18">
        <v>0</v>
      </c>
      <c r="Y103" s="18">
        <v>24</v>
      </c>
      <c r="Z103" s="18">
        <v>24</v>
      </c>
      <c r="AA103" s="18">
        <v>24</v>
      </c>
      <c r="AB103" s="18">
        <v>24</v>
      </c>
      <c r="AC103" s="18">
        <v>0</v>
      </c>
      <c r="AD103" s="18">
        <v>0</v>
      </c>
      <c r="AE103" s="18">
        <v>0</v>
      </c>
      <c r="AF103" s="18">
        <v>24</v>
      </c>
      <c r="AG103" s="18">
        <v>24</v>
      </c>
      <c r="AH103" s="18">
        <v>24</v>
      </c>
    </row>
    <row r="104" spans="1:35" ht="28.8" x14ac:dyDescent="0.3">
      <c r="A104" s="17" t="s">
        <v>50</v>
      </c>
      <c r="C104">
        <f>SUM(E104:AH104)</f>
        <v>720</v>
      </c>
      <c r="E104" s="18">
        <v>24</v>
      </c>
      <c r="F104" s="18">
        <v>24</v>
      </c>
      <c r="G104" s="18">
        <v>24</v>
      </c>
      <c r="H104" s="18">
        <v>24</v>
      </c>
      <c r="I104" s="18">
        <v>24</v>
      </c>
      <c r="J104" s="18">
        <v>24</v>
      </c>
      <c r="K104" s="18">
        <v>24</v>
      </c>
      <c r="L104" s="18">
        <v>24</v>
      </c>
      <c r="M104" s="18">
        <v>24</v>
      </c>
      <c r="N104" s="18">
        <v>24</v>
      </c>
      <c r="O104" s="18">
        <v>24</v>
      </c>
      <c r="P104" s="18">
        <v>24</v>
      </c>
      <c r="Q104" s="18">
        <v>24</v>
      </c>
      <c r="R104" s="18">
        <v>24</v>
      </c>
      <c r="S104" s="18">
        <v>24</v>
      </c>
      <c r="T104" s="18">
        <v>24</v>
      </c>
      <c r="U104" s="18">
        <v>24</v>
      </c>
      <c r="V104" s="18">
        <v>24</v>
      </c>
      <c r="W104" s="18">
        <v>24</v>
      </c>
      <c r="X104" s="18">
        <v>24</v>
      </c>
      <c r="Y104" s="18">
        <v>24</v>
      </c>
      <c r="Z104" s="18">
        <v>24</v>
      </c>
      <c r="AA104" s="18">
        <v>24</v>
      </c>
      <c r="AB104" s="18">
        <v>24</v>
      </c>
      <c r="AC104" s="18">
        <v>24</v>
      </c>
      <c r="AD104" s="18">
        <v>24</v>
      </c>
      <c r="AE104" s="18">
        <v>24</v>
      </c>
      <c r="AF104" s="18">
        <v>24</v>
      </c>
      <c r="AG104" s="18">
        <v>24</v>
      </c>
      <c r="AH104" s="18">
        <v>24</v>
      </c>
    </row>
    <row r="105" spans="1:35" ht="28.8" x14ac:dyDescent="0.3">
      <c r="A105" s="17" t="s">
        <v>51</v>
      </c>
      <c r="C105">
        <f>SUM(E105:AH105)</f>
        <v>134</v>
      </c>
      <c r="AC105" s="18">
        <v>14</v>
      </c>
      <c r="AD105" s="18">
        <v>24</v>
      </c>
      <c r="AE105" s="18">
        <v>24</v>
      </c>
      <c r="AF105" s="18">
        <v>24</v>
      </c>
      <c r="AG105" s="18">
        <v>24</v>
      </c>
      <c r="AH105" s="18">
        <v>24</v>
      </c>
    </row>
    <row r="107" spans="1:35" x14ac:dyDescent="0.3">
      <c r="A107" s="6" t="s">
        <v>36</v>
      </c>
    </row>
    <row r="108" spans="1:35" x14ac:dyDescent="0.3">
      <c r="A108" s="1" t="s">
        <v>48</v>
      </c>
      <c r="C108">
        <f>SUM(E108:AI108)</f>
        <v>732.4</v>
      </c>
      <c r="E108" s="18">
        <v>24</v>
      </c>
      <c r="F108" s="18">
        <v>24</v>
      </c>
      <c r="G108" s="18">
        <v>24</v>
      </c>
      <c r="H108" s="18">
        <v>24</v>
      </c>
      <c r="I108" s="18">
        <v>24</v>
      </c>
      <c r="J108" s="18">
        <v>24</v>
      </c>
      <c r="K108" s="18">
        <v>24</v>
      </c>
      <c r="L108" s="18">
        <v>24</v>
      </c>
      <c r="M108" s="18">
        <v>24</v>
      </c>
      <c r="N108" s="18">
        <v>24</v>
      </c>
      <c r="O108" s="18">
        <v>24</v>
      </c>
      <c r="P108" s="18">
        <v>24</v>
      </c>
      <c r="Q108" s="18">
        <v>24</v>
      </c>
      <c r="R108" s="18">
        <v>24</v>
      </c>
      <c r="S108" s="18">
        <v>24</v>
      </c>
      <c r="T108" s="18">
        <v>24</v>
      </c>
      <c r="U108" s="18">
        <v>24</v>
      </c>
      <c r="V108" s="18">
        <v>24</v>
      </c>
      <c r="W108" s="18">
        <v>24</v>
      </c>
      <c r="X108" s="18">
        <v>24</v>
      </c>
      <c r="Y108" s="18">
        <v>24</v>
      </c>
      <c r="Z108" s="18">
        <v>24</v>
      </c>
      <c r="AA108" s="18">
        <v>24</v>
      </c>
      <c r="AB108" s="18">
        <v>24</v>
      </c>
      <c r="AC108" s="18">
        <v>12.4</v>
      </c>
      <c r="AD108" s="18">
        <v>24</v>
      </c>
      <c r="AE108" s="18">
        <v>24</v>
      </c>
      <c r="AF108" s="18">
        <v>24</v>
      </c>
      <c r="AG108" s="18">
        <v>24</v>
      </c>
      <c r="AH108" s="18">
        <v>24</v>
      </c>
      <c r="AI108" s="18">
        <v>24</v>
      </c>
    </row>
    <row r="109" spans="1:35" x14ac:dyDescent="0.3">
      <c r="A109" s="1" t="s">
        <v>49</v>
      </c>
      <c r="C109">
        <f>SUM(E109:AI109)</f>
        <v>264</v>
      </c>
      <c r="E109" s="18">
        <v>24</v>
      </c>
      <c r="F109" s="18">
        <v>24</v>
      </c>
      <c r="G109" s="18">
        <v>0</v>
      </c>
      <c r="H109" s="18">
        <v>0</v>
      </c>
      <c r="I109" s="18">
        <v>0</v>
      </c>
      <c r="J109" s="18">
        <v>24</v>
      </c>
      <c r="K109" s="18">
        <v>24</v>
      </c>
      <c r="L109" s="18">
        <v>24</v>
      </c>
      <c r="M109" s="18">
        <v>24</v>
      </c>
      <c r="N109" s="18">
        <v>0</v>
      </c>
      <c r="O109" s="18">
        <v>0</v>
      </c>
      <c r="P109" s="18">
        <v>0</v>
      </c>
      <c r="Q109" s="18">
        <v>24</v>
      </c>
      <c r="R109" s="18">
        <v>24</v>
      </c>
      <c r="S109" s="18">
        <v>24</v>
      </c>
      <c r="T109" s="18">
        <v>24</v>
      </c>
      <c r="U109" s="18">
        <v>0</v>
      </c>
      <c r="V109" s="18">
        <v>0</v>
      </c>
      <c r="W109" s="18">
        <v>0</v>
      </c>
      <c r="X109" s="18">
        <v>24</v>
      </c>
      <c r="Y109" s="18">
        <v>0</v>
      </c>
      <c r="Z109" s="18">
        <v>0</v>
      </c>
      <c r="AA109" s="18">
        <v>0</v>
      </c>
      <c r="AB109" s="18">
        <v>0</v>
      </c>
      <c r="AC109" s="18">
        <v>0</v>
      </c>
      <c r="AD109" s="18">
        <v>0</v>
      </c>
      <c r="AE109" s="18">
        <v>0</v>
      </c>
      <c r="AF109" s="18">
        <v>0</v>
      </c>
      <c r="AG109" s="18">
        <v>0</v>
      </c>
      <c r="AH109" s="18">
        <v>0</v>
      </c>
      <c r="AI109" s="18">
        <v>0</v>
      </c>
    </row>
    <row r="110" spans="1:35" ht="28.8" x14ac:dyDescent="0.3">
      <c r="A110" s="17" t="s">
        <v>50</v>
      </c>
      <c r="C110">
        <f>SUM(E110:AI110)</f>
        <v>744</v>
      </c>
      <c r="E110" s="18">
        <v>24</v>
      </c>
      <c r="F110" s="18">
        <v>24</v>
      </c>
      <c r="G110" s="18">
        <v>24</v>
      </c>
      <c r="H110" s="18">
        <v>24</v>
      </c>
      <c r="I110" s="18">
        <v>24</v>
      </c>
      <c r="J110" s="18">
        <v>24</v>
      </c>
      <c r="K110" s="18">
        <v>24</v>
      </c>
      <c r="L110" s="18">
        <v>24</v>
      </c>
      <c r="M110" s="18">
        <v>24</v>
      </c>
      <c r="N110" s="18">
        <v>24</v>
      </c>
      <c r="O110" s="18">
        <v>24</v>
      </c>
      <c r="P110" s="18">
        <v>24</v>
      </c>
      <c r="Q110" s="18">
        <v>24</v>
      </c>
      <c r="R110" s="18">
        <v>24</v>
      </c>
      <c r="S110" s="18">
        <v>24</v>
      </c>
      <c r="T110" s="18">
        <v>24</v>
      </c>
      <c r="U110" s="18">
        <v>24</v>
      </c>
      <c r="V110" s="18">
        <v>24</v>
      </c>
      <c r="W110" s="18">
        <v>24</v>
      </c>
      <c r="X110" s="18">
        <v>24</v>
      </c>
      <c r="Y110" s="18">
        <v>24</v>
      </c>
      <c r="Z110" s="18">
        <v>24</v>
      </c>
      <c r="AA110" s="18">
        <v>24</v>
      </c>
      <c r="AB110" s="18">
        <v>24</v>
      </c>
      <c r="AC110" s="18">
        <v>24</v>
      </c>
      <c r="AD110" s="18">
        <v>24</v>
      </c>
      <c r="AE110" s="18">
        <v>24</v>
      </c>
      <c r="AF110" s="18">
        <v>24</v>
      </c>
      <c r="AG110" s="18">
        <v>24</v>
      </c>
      <c r="AH110" s="18">
        <v>24</v>
      </c>
      <c r="AI110" s="18">
        <v>24</v>
      </c>
    </row>
    <row r="111" spans="1:35" ht="28.8" x14ac:dyDescent="0.3">
      <c r="A111" s="17" t="s">
        <v>51</v>
      </c>
      <c r="C111">
        <f>SUM(E111:AI111)</f>
        <v>744</v>
      </c>
      <c r="E111" s="18">
        <v>24</v>
      </c>
      <c r="F111" s="18">
        <v>24</v>
      </c>
      <c r="G111" s="18">
        <v>24</v>
      </c>
      <c r="H111" s="18">
        <v>24</v>
      </c>
      <c r="I111" s="18">
        <v>24</v>
      </c>
      <c r="J111" s="18">
        <v>24</v>
      </c>
      <c r="K111" s="18">
        <v>24</v>
      </c>
      <c r="L111" s="18">
        <v>24</v>
      </c>
      <c r="M111" s="18">
        <v>24</v>
      </c>
      <c r="N111" s="18">
        <v>24</v>
      </c>
      <c r="O111" s="18">
        <v>24</v>
      </c>
      <c r="P111" s="18">
        <v>24</v>
      </c>
      <c r="Q111" s="18">
        <v>24</v>
      </c>
      <c r="R111" s="18">
        <v>24</v>
      </c>
      <c r="S111" s="18">
        <v>24</v>
      </c>
      <c r="T111" s="18">
        <v>24</v>
      </c>
      <c r="U111" s="18">
        <v>24</v>
      </c>
      <c r="V111" s="18">
        <v>24</v>
      </c>
      <c r="W111" s="18">
        <v>24</v>
      </c>
      <c r="X111" s="18">
        <v>24</v>
      </c>
      <c r="Y111" s="18">
        <v>24</v>
      </c>
      <c r="Z111" s="18">
        <v>24</v>
      </c>
      <c r="AA111" s="18">
        <v>24</v>
      </c>
      <c r="AB111" s="18">
        <v>24</v>
      </c>
      <c r="AC111" s="18">
        <v>24</v>
      </c>
      <c r="AD111" s="18">
        <v>24</v>
      </c>
      <c r="AE111" s="18">
        <v>24</v>
      </c>
      <c r="AF111" s="18">
        <v>24</v>
      </c>
      <c r="AG111" s="18">
        <v>24</v>
      </c>
      <c r="AH111" s="18">
        <v>24</v>
      </c>
      <c r="AI111" s="18">
        <v>24</v>
      </c>
    </row>
    <row r="113" spans="1:6" x14ac:dyDescent="0.3">
      <c r="E113" t="s">
        <v>47</v>
      </c>
    </row>
    <row r="114" spans="1:6" x14ac:dyDescent="0.3">
      <c r="A114" s="1"/>
      <c r="E114" s="7"/>
      <c r="F114" t="s">
        <v>37</v>
      </c>
    </row>
    <row r="115" spans="1:6" x14ac:dyDescent="0.3">
      <c r="E115" s="8"/>
      <c r="F115" t="s">
        <v>38</v>
      </c>
    </row>
    <row r="116" spans="1:6" x14ac:dyDescent="0.3">
      <c r="E116" s="9"/>
      <c r="F116" t="s">
        <v>39</v>
      </c>
    </row>
    <row r="117" spans="1:6" hidden="1" x14ac:dyDescent="0.3">
      <c r="A117" s="1" t="s">
        <v>46</v>
      </c>
    </row>
    <row r="118" spans="1:6" hidden="1" x14ac:dyDescent="0.3"/>
    <row r="119" spans="1:6" hidden="1" x14ac:dyDescent="0.3">
      <c r="A119" s="1" t="s">
        <v>3</v>
      </c>
      <c r="B119" s="1">
        <f>C5</f>
        <v>7740.4</v>
      </c>
      <c r="C119" s="2">
        <f>D5</f>
        <v>88.119307832422592</v>
      </c>
    </row>
    <row r="120" spans="1:6" hidden="1" x14ac:dyDescent="0.3">
      <c r="A120" t="s">
        <v>4</v>
      </c>
      <c r="B120">
        <v>3996</v>
      </c>
      <c r="C120" s="3">
        <f>C119*B120/B119</f>
        <v>45.491803278688529</v>
      </c>
    </row>
    <row r="121" spans="1:6" hidden="1" x14ac:dyDescent="0.3">
      <c r="A121" t="s">
        <v>5</v>
      </c>
      <c r="B121">
        <v>462.9</v>
      </c>
      <c r="C121" s="3">
        <f t="shared" ref="C121:C126" si="3">C120*B121/B120</f>
        <v>5.2698087431693992</v>
      </c>
    </row>
    <row r="122" spans="1:6" hidden="1" x14ac:dyDescent="0.3">
      <c r="A122" t="s">
        <v>6</v>
      </c>
      <c r="B122">
        <v>448</v>
      </c>
      <c r="C122" s="3">
        <f t="shared" si="3"/>
        <v>5.1001821493624782</v>
      </c>
    </row>
    <row r="123" spans="1:6" hidden="1" x14ac:dyDescent="0.3">
      <c r="A123" t="s">
        <v>7</v>
      </c>
      <c r="B123">
        <v>9.6999999999999993</v>
      </c>
      <c r="C123" s="3">
        <f t="shared" si="3"/>
        <v>0.1104280510018215</v>
      </c>
    </row>
    <row r="124" spans="1:6" hidden="1" x14ac:dyDescent="0.3">
      <c r="A124" t="s">
        <v>8</v>
      </c>
      <c r="B124">
        <v>2326.5</v>
      </c>
      <c r="C124" s="3">
        <f t="shared" si="3"/>
        <v>26.485655737704924</v>
      </c>
    </row>
    <row r="125" spans="1:6" hidden="1" x14ac:dyDescent="0.3">
      <c r="A125" t="s">
        <v>9</v>
      </c>
      <c r="B125">
        <v>560</v>
      </c>
      <c r="C125" s="3">
        <f t="shared" si="3"/>
        <v>6.3752276867030986</v>
      </c>
    </row>
    <row r="126" spans="1:6" hidden="1" x14ac:dyDescent="0.3">
      <c r="A126" t="s">
        <v>10</v>
      </c>
      <c r="B126">
        <v>136.6</v>
      </c>
      <c r="C126" s="3">
        <f t="shared" si="3"/>
        <v>1.5551001821493631</v>
      </c>
    </row>
    <row r="127" spans="1:6" hidden="1" x14ac:dyDescent="0.3">
      <c r="A127" s="14" t="s">
        <v>43</v>
      </c>
      <c r="B127" s="14">
        <f>SUM(B121:B126)</f>
        <v>3943.7</v>
      </c>
      <c r="C127" s="16">
        <f>SUM(B121:B126)*100/B119</f>
        <v>50.949563330060464</v>
      </c>
    </row>
    <row r="128" spans="1:6" hidden="1" x14ac:dyDescent="0.3"/>
    <row r="129" spans="1:3" hidden="1" x14ac:dyDescent="0.3">
      <c r="A129" s="1" t="s">
        <v>11</v>
      </c>
      <c r="B129" s="1">
        <f>C15</f>
        <v>4392</v>
      </c>
      <c r="C129" s="2">
        <f>D15</f>
        <v>50</v>
      </c>
    </row>
    <row r="130" spans="1:3" hidden="1" x14ac:dyDescent="0.3">
      <c r="A130" t="s">
        <v>4</v>
      </c>
      <c r="B130">
        <f>B129</f>
        <v>4392</v>
      </c>
      <c r="C130">
        <f>C129*B130/B129</f>
        <v>50</v>
      </c>
    </row>
    <row r="131" spans="1:3" hidden="1" x14ac:dyDescent="0.3">
      <c r="A131" s="14" t="s">
        <v>43</v>
      </c>
      <c r="B131" s="14">
        <v>0</v>
      </c>
      <c r="C131" s="14">
        <v>0</v>
      </c>
    </row>
    <row r="132" spans="1:3" hidden="1" x14ac:dyDescent="0.3"/>
    <row r="133" spans="1:3" hidden="1" x14ac:dyDescent="0.3">
      <c r="A133" s="1" t="s">
        <v>12</v>
      </c>
      <c r="B133" s="1">
        <f>C19</f>
        <v>8784</v>
      </c>
      <c r="C133" s="2">
        <f>D19</f>
        <v>100</v>
      </c>
    </row>
    <row r="134" spans="1:3" hidden="1" x14ac:dyDescent="0.3">
      <c r="A134" t="s">
        <v>4</v>
      </c>
      <c r="B134" s="4">
        <f>B133*C134/100</f>
        <v>1862.2080000000001</v>
      </c>
      <c r="C134">
        <f>100-SUM(C135:C145)</f>
        <v>21.200000000000003</v>
      </c>
    </row>
    <row r="135" spans="1:3" hidden="1" x14ac:dyDescent="0.3">
      <c r="A135" t="s">
        <v>13</v>
      </c>
      <c r="B135" s="4">
        <f>B133*C135/100</f>
        <v>1405.44</v>
      </c>
      <c r="C135">
        <v>16</v>
      </c>
    </row>
    <row r="136" spans="1:3" hidden="1" x14ac:dyDescent="0.3">
      <c r="A136" t="s">
        <v>14</v>
      </c>
      <c r="B136" s="4">
        <f>B133*C136/100</f>
        <v>2635.2</v>
      </c>
      <c r="C136">
        <v>30</v>
      </c>
    </row>
    <row r="137" spans="1:3" hidden="1" x14ac:dyDescent="0.3">
      <c r="A137" t="s">
        <v>15</v>
      </c>
      <c r="B137" s="4">
        <f>B133*C137/100</f>
        <v>790.56</v>
      </c>
      <c r="C137">
        <v>9</v>
      </c>
    </row>
    <row r="138" spans="1:3" hidden="1" x14ac:dyDescent="0.3">
      <c r="A138" t="s">
        <v>16</v>
      </c>
      <c r="B138" s="4">
        <f>B133*C138/100</f>
        <v>456.76800000000003</v>
      </c>
      <c r="C138">
        <v>5.2</v>
      </c>
    </row>
    <row r="139" spans="1:3" hidden="1" x14ac:dyDescent="0.3">
      <c r="A139" t="s">
        <v>17</v>
      </c>
      <c r="B139" s="4">
        <f>B133*C139/100</f>
        <v>447.98399999999992</v>
      </c>
      <c r="C139">
        <v>5.0999999999999996</v>
      </c>
    </row>
    <row r="140" spans="1:3" hidden="1" x14ac:dyDescent="0.3">
      <c r="A140" t="s">
        <v>18</v>
      </c>
      <c r="B140" s="4">
        <f>B133*C140/100</f>
        <v>175.68</v>
      </c>
      <c r="C140">
        <v>2</v>
      </c>
    </row>
    <row r="141" spans="1:3" hidden="1" x14ac:dyDescent="0.3">
      <c r="A141" t="s">
        <v>19</v>
      </c>
      <c r="B141" s="4">
        <f>B133*C141/100</f>
        <v>166.89599999999999</v>
      </c>
      <c r="C141">
        <v>1.9</v>
      </c>
    </row>
    <row r="142" spans="1:3" hidden="1" x14ac:dyDescent="0.3">
      <c r="A142" t="s">
        <v>20</v>
      </c>
      <c r="B142" s="4">
        <f>B133*C142/100</f>
        <v>175.68</v>
      </c>
      <c r="C142">
        <v>2</v>
      </c>
    </row>
    <row r="143" spans="1:3" hidden="1" x14ac:dyDescent="0.3">
      <c r="A143" t="s">
        <v>10</v>
      </c>
      <c r="B143" s="4">
        <f>B133*C143/100</f>
        <v>263.52</v>
      </c>
      <c r="C143">
        <v>3</v>
      </c>
    </row>
    <row r="144" spans="1:3" hidden="1" x14ac:dyDescent="0.3">
      <c r="A144" t="s">
        <v>21</v>
      </c>
      <c r="B144" s="4">
        <f>B133*C144/100</f>
        <v>272.30400000000003</v>
      </c>
      <c r="C144">
        <v>3.1</v>
      </c>
    </row>
    <row r="145" spans="1:5" hidden="1" x14ac:dyDescent="0.3">
      <c r="A145" t="s">
        <v>22</v>
      </c>
      <c r="B145" s="4">
        <f>B133*C145/100</f>
        <v>131.76</v>
      </c>
      <c r="C145">
        <v>1.5</v>
      </c>
    </row>
    <row r="146" spans="1:5" hidden="1" x14ac:dyDescent="0.3">
      <c r="A146" s="14" t="s">
        <v>43</v>
      </c>
      <c r="B146" s="15">
        <f>SUM(B135:B145)</f>
        <v>6921.7919999999995</v>
      </c>
      <c r="C146" s="14">
        <f>B146*100/B133</f>
        <v>78.8</v>
      </c>
    </row>
    <row r="147" spans="1:5" hidden="1" x14ac:dyDescent="0.3"/>
    <row r="148" spans="1:5" hidden="1" x14ac:dyDescent="0.3">
      <c r="A148" s="1" t="s">
        <v>23</v>
      </c>
      <c r="B148" s="1">
        <f>C33</f>
        <v>878</v>
      </c>
      <c r="C148" s="2">
        <f>D33</f>
        <v>93.803418803418808</v>
      </c>
    </row>
    <row r="149" spans="1:5" hidden="1" x14ac:dyDescent="0.3">
      <c r="A149" t="s">
        <v>4</v>
      </c>
      <c r="B149">
        <f>B148/2</f>
        <v>439</v>
      </c>
      <c r="C149" s="3">
        <f>C148*B149/B148</f>
        <v>46.901709401709404</v>
      </c>
    </row>
    <row r="150" spans="1:5" hidden="1" x14ac:dyDescent="0.3">
      <c r="A150" t="s">
        <v>24</v>
      </c>
      <c r="B150">
        <f>B148/2</f>
        <v>439</v>
      </c>
      <c r="C150" s="3">
        <f>C149*B150/B149</f>
        <v>46.901709401709404</v>
      </c>
    </row>
    <row r="151" spans="1:5" hidden="1" x14ac:dyDescent="0.3">
      <c r="A151" s="14" t="s">
        <v>43</v>
      </c>
      <c r="B151" s="14">
        <f>SUM(B150)</f>
        <v>439</v>
      </c>
      <c r="C151" s="14">
        <f>B151*100/B148</f>
        <v>50</v>
      </c>
    </row>
    <row r="153" spans="1:5" hidden="1" x14ac:dyDescent="0.3"/>
    <row r="154" spans="1:5" hidden="1" x14ac:dyDescent="0.3">
      <c r="E154">
        <v>12</v>
      </c>
    </row>
    <row r="155" spans="1:5" hidden="1" x14ac:dyDescent="0.3">
      <c r="E155" s="18">
        <v>24</v>
      </c>
    </row>
  </sheetData>
  <conditionalFormatting sqref="E155">
    <cfRule type="cellIs" dxfId="51" priority="49" operator="equal">
      <formula>24</formula>
    </cfRule>
    <cfRule type="cellIs" dxfId="50" priority="57" operator="equal">
      <formula>24</formula>
    </cfRule>
    <cfRule type="cellIs" dxfId="49" priority="58" operator="greaterThan">
      <formula>0</formula>
    </cfRule>
    <cfRule type="cellIs" dxfId="48" priority="59" operator="equal">
      <formula>0</formula>
    </cfRule>
  </conditionalFormatting>
  <conditionalFormatting sqref="E108:AI111">
    <cfRule type="cellIs" dxfId="47" priority="45" operator="equal">
      <formula>24</formula>
    </cfRule>
    <cfRule type="cellIs" dxfId="46" priority="46" operator="equal">
      <formula>24</formula>
    </cfRule>
    <cfRule type="cellIs" dxfId="45" priority="47" operator="greaterThan">
      <formula>0</formula>
    </cfRule>
    <cfRule type="cellIs" dxfId="44" priority="48" operator="equal">
      <formula>0</formula>
    </cfRule>
  </conditionalFormatting>
  <conditionalFormatting sqref="E102:AH104">
    <cfRule type="cellIs" dxfId="43" priority="41" operator="equal">
      <formula>24</formula>
    </cfRule>
    <cfRule type="cellIs" dxfId="42" priority="42" operator="equal">
      <formula>24</formula>
    </cfRule>
    <cfRule type="cellIs" dxfId="41" priority="43" operator="greaterThan">
      <formula>0</formula>
    </cfRule>
    <cfRule type="cellIs" dxfId="40" priority="44" operator="equal">
      <formula>0</formula>
    </cfRule>
  </conditionalFormatting>
  <conditionalFormatting sqref="AC105:AH105">
    <cfRule type="cellIs" dxfId="39" priority="37" operator="equal">
      <formula>24</formula>
    </cfRule>
    <cfRule type="cellIs" dxfId="38" priority="38" operator="equal">
      <formula>24</formula>
    </cfRule>
    <cfRule type="cellIs" dxfId="37" priority="39" operator="greaterThan">
      <formula>0</formula>
    </cfRule>
    <cfRule type="cellIs" dxfId="36" priority="40" operator="equal">
      <formula>0</formula>
    </cfRule>
  </conditionalFormatting>
  <conditionalFormatting sqref="E96:AI98">
    <cfRule type="cellIs" dxfId="35" priority="33" operator="equal">
      <formula>24</formula>
    </cfRule>
    <cfRule type="cellIs" dxfId="34" priority="34" operator="equal">
      <formula>24</formula>
    </cfRule>
    <cfRule type="cellIs" dxfId="33" priority="35" operator="greaterThan">
      <formula>0</formula>
    </cfRule>
    <cfRule type="cellIs" dxfId="32" priority="36" operator="equal">
      <formula>0</formula>
    </cfRule>
  </conditionalFormatting>
  <conditionalFormatting sqref="E90:AH92">
    <cfRule type="cellIs" dxfId="31" priority="29" operator="equal">
      <formula>24</formula>
    </cfRule>
    <cfRule type="cellIs" dxfId="30" priority="30" operator="equal">
      <formula>24</formula>
    </cfRule>
    <cfRule type="cellIs" dxfId="29" priority="31" operator="greaterThan">
      <formula>0</formula>
    </cfRule>
    <cfRule type="cellIs" dxfId="28" priority="32" operator="equal">
      <formula>0</formula>
    </cfRule>
  </conditionalFormatting>
  <conditionalFormatting sqref="E84:AI86">
    <cfRule type="cellIs" dxfId="27" priority="25" operator="equal">
      <formula>24</formula>
    </cfRule>
    <cfRule type="cellIs" dxfId="26" priority="26" operator="equal">
      <formula>24</formula>
    </cfRule>
    <cfRule type="cellIs" dxfId="25" priority="27" operator="greaterThan">
      <formula>0</formula>
    </cfRule>
    <cfRule type="cellIs" dxfId="24" priority="28" operator="equal">
      <formula>0</formula>
    </cfRule>
  </conditionalFormatting>
  <conditionalFormatting sqref="E78:AI80">
    <cfRule type="cellIs" dxfId="23" priority="21" operator="equal">
      <formula>24</formula>
    </cfRule>
    <cfRule type="cellIs" dxfId="22" priority="22" operator="equal">
      <formula>24</formula>
    </cfRule>
    <cfRule type="cellIs" dxfId="21" priority="23" operator="greaterThan">
      <formula>0</formula>
    </cfRule>
    <cfRule type="cellIs" dxfId="20" priority="24" operator="equal">
      <formula>0</formula>
    </cfRule>
  </conditionalFormatting>
  <conditionalFormatting sqref="E72:AH74">
    <cfRule type="cellIs" dxfId="19" priority="17" operator="equal">
      <formula>24</formula>
    </cfRule>
    <cfRule type="cellIs" dxfId="18" priority="18" operator="equal">
      <formula>24</formula>
    </cfRule>
    <cfRule type="cellIs" dxfId="17" priority="19" operator="greaterThan">
      <formula>0</formula>
    </cfRule>
    <cfRule type="cellIs" dxfId="16" priority="20" operator="equal">
      <formula>0</formula>
    </cfRule>
  </conditionalFormatting>
  <conditionalFormatting sqref="E66:AI68">
    <cfRule type="cellIs" dxfId="15" priority="13" operator="equal">
      <formula>24</formula>
    </cfRule>
    <cfRule type="cellIs" dxfId="14" priority="14" operator="equal">
      <formula>24</formula>
    </cfRule>
    <cfRule type="cellIs" dxfId="13" priority="15" operator="greaterThan">
      <formula>0</formula>
    </cfRule>
    <cfRule type="cellIs" dxfId="12" priority="16" operator="equal">
      <formula>0</formula>
    </cfRule>
  </conditionalFormatting>
  <conditionalFormatting sqref="E54:AI56">
    <cfRule type="cellIs" dxfId="11" priority="9" operator="equal">
      <formula>24</formula>
    </cfRule>
    <cfRule type="cellIs" dxfId="10" priority="10" operator="equal">
      <formula>24</formula>
    </cfRule>
    <cfRule type="cellIs" dxfId="9" priority="11" operator="greaterThan">
      <formula>0</formula>
    </cfRule>
    <cfRule type="cellIs" dxfId="8" priority="12" operator="equal">
      <formula>0</formula>
    </cfRule>
  </conditionalFormatting>
  <conditionalFormatting sqref="E48:AG50">
    <cfRule type="cellIs" dxfId="7" priority="5" operator="equal">
      <formula>24</formula>
    </cfRule>
    <cfRule type="cellIs" dxfId="6" priority="6" operator="equal">
      <formula>24</formula>
    </cfRule>
    <cfRule type="cellIs" dxfId="5" priority="7" operator="greaterThan">
      <formula>0</formula>
    </cfRule>
    <cfRule type="cellIs" dxfId="4" priority="8" operator="equal">
      <formula>0</formula>
    </cfRule>
  </conditionalFormatting>
  <conditionalFormatting sqref="E42:AI44">
    <cfRule type="cellIs" dxfId="3" priority="1" operator="equal">
      <formula>24</formula>
    </cfRule>
    <cfRule type="cellIs" dxfId="2" priority="2" operator="equal">
      <formula>24</formula>
    </cfRule>
    <cfRule type="cellIs" dxfId="1" priority="3" operator="greaterThan">
      <formula>0</formula>
    </cfRule>
    <cfRule type="cellIs" dxfId="0" priority="4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Makogonov</dc:creator>
  <cp:keywords/>
  <dc:description/>
  <cp:lastModifiedBy>Makogonov</cp:lastModifiedBy>
  <cp:revision/>
  <dcterms:created xsi:type="dcterms:W3CDTF">2017-02-01T07:09:41Z</dcterms:created>
  <dcterms:modified xsi:type="dcterms:W3CDTF">2017-09-15T06:06:48Z</dcterms:modified>
  <cp:category/>
  <cp:contentStatus/>
</cp:coreProperties>
</file>